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B9D21CB6-8935-469E-8791-C90167ADEDCF}" xr6:coauthVersionLast="36" xr6:coauthVersionMax="36" xr10:uidLastSave="{00000000-0000-0000-0000-000000000000}"/>
  <bookViews>
    <workbookView xWindow="360" yWindow="90" windowWidth="28035" windowHeight="12330" xr2:uid="{00000000-000D-0000-FFFF-FFFF00000000}"/>
  </bookViews>
  <sheets>
    <sheet name="汇总表" sheetId="1" r:id="rId1"/>
    <sheet name="计算过程" sheetId="4" r:id="rId2"/>
  </sheets>
  <definedNames>
    <definedName name="_xlnm._FilterDatabase" localSheetId="0" hidden="1">汇总表!$A$3:$Q$4</definedName>
  </definedNames>
  <calcPr calcId="162913"/>
</workbook>
</file>

<file path=xl/calcChain.xml><?xml version="1.0" encoding="utf-8"?>
<calcChain xmlns="http://schemas.openxmlformats.org/spreadsheetml/2006/main">
  <c r="AG30" i="4" l="1"/>
  <c r="AF30" i="4"/>
  <c r="AG29" i="4"/>
  <c r="AF29" i="4"/>
  <c r="AJ29" i="4" s="1"/>
  <c r="AG28" i="4"/>
  <c r="AF28" i="4"/>
  <c r="AG27" i="4"/>
  <c r="AF27" i="4"/>
  <c r="AJ27" i="4" s="1"/>
  <c r="AG26" i="4"/>
  <c r="AF26" i="4"/>
  <c r="AG25" i="4"/>
  <c r="AF25" i="4"/>
  <c r="AJ25" i="4" s="1"/>
  <c r="AG24" i="4"/>
  <c r="AF24" i="4"/>
  <c r="AG23" i="4"/>
  <c r="AF23" i="4"/>
  <c r="AJ23" i="4" s="1"/>
  <c r="AG22" i="4"/>
  <c r="AF22" i="4"/>
  <c r="AG21" i="4"/>
  <c r="AF21" i="4"/>
  <c r="AJ21" i="4" s="1"/>
  <c r="AG20" i="4"/>
  <c r="AF20" i="4"/>
  <c r="AG19" i="4"/>
  <c r="AF19" i="4"/>
  <c r="AG18" i="4"/>
  <c r="AF18" i="4"/>
  <c r="AG17" i="4"/>
  <c r="AF17" i="4"/>
  <c r="AG16" i="4"/>
  <c r="AF16" i="4"/>
  <c r="AG15" i="4"/>
  <c r="AF15" i="4"/>
  <c r="AG14" i="4"/>
  <c r="AF14" i="4"/>
  <c r="AG13" i="4"/>
  <c r="AF13" i="4"/>
  <c r="AG12" i="4"/>
  <c r="AF12" i="4"/>
  <c r="AG11" i="4"/>
  <c r="AF11" i="4"/>
  <c r="AG10" i="4"/>
  <c r="AF10" i="4"/>
  <c r="AG9" i="4"/>
  <c r="AF9" i="4"/>
  <c r="AG8" i="4"/>
  <c r="AF8" i="4"/>
  <c r="AG7" i="4"/>
  <c r="AF7" i="4"/>
  <c r="AG6" i="4"/>
  <c r="AF6" i="4"/>
  <c r="AG5" i="4"/>
  <c r="AF5" i="4"/>
  <c r="AG4" i="4"/>
  <c r="AF4" i="4"/>
  <c r="AJ4" i="4" l="1"/>
  <c r="AJ12" i="4"/>
  <c r="AJ16" i="4"/>
  <c r="AJ20" i="4"/>
  <c r="AJ28" i="4"/>
  <c r="AJ15" i="4"/>
  <c r="AJ19" i="4"/>
  <c r="AJ10" i="4"/>
  <c r="AJ5" i="4"/>
  <c r="AJ7" i="4"/>
  <c r="AJ9" i="4"/>
  <c r="AJ11" i="4"/>
  <c r="AJ13" i="4"/>
  <c r="AJ26" i="4"/>
  <c r="AJ14" i="4"/>
  <c r="AJ30" i="4"/>
  <c r="AJ18" i="4"/>
  <c r="AJ6" i="4"/>
  <c r="AJ8" i="4"/>
  <c r="AJ17" i="4"/>
  <c r="AJ22" i="4"/>
  <c r="AJ24" i="4"/>
</calcChain>
</file>

<file path=xl/sharedStrings.xml><?xml version="1.0" encoding="utf-8"?>
<sst xmlns="http://schemas.openxmlformats.org/spreadsheetml/2006/main" count="345" uniqueCount="150">
  <si>
    <t>J1</t>
    <phoneticPr fontId="1" type="noConversion"/>
  </si>
  <si>
    <t>J2</t>
    <phoneticPr fontId="1" type="noConversion"/>
  </si>
  <si>
    <t>J3</t>
    <phoneticPr fontId="1" type="noConversion"/>
  </si>
  <si>
    <t>魏小丛</t>
  </si>
  <si>
    <t>温红芳</t>
  </si>
  <si>
    <t>吴良</t>
  </si>
  <si>
    <t>唐美玲</t>
  </si>
  <si>
    <t>楚晶晶</t>
  </si>
  <si>
    <t>周庭欢</t>
  </si>
  <si>
    <t>王娜</t>
  </si>
  <si>
    <t>肖学良</t>
  </si>
  <si>
    <t>杨传桃</t>
  </si>
  <si>
    <t>徐亦晔</t>
  </si>
  <si>
    <t>惠欣荣</t>
  </si>
  <si>
    <t>朱小叶</t>
  </si>
  <si>
    <t>王旭旭</t>
  </si>
  <si>
    <t>姜林英</t>
  </si>
  <si>
    <t>李彪</t>
  </si>
  <si>
    <t>肖云木</t>
  </si>
  <si>
    <t>施杨</t>
  </si>
  <si>
    <t>尤东</t>
  </si>
  <si>
    <t>张婉</t>
  </si>
  <si>
    <t>李淑英</t>
  </si>
  <si>
    <t>李维佳</t>
  </si>
  <si>
    <t>罗高节</t>
  </si>
  <si>
    <t>李红涛</t>
  </si>
  <si>
    <t>孔学夫</t>
  </si>
  <si>
    <t>钟羽歆</t>
  </si>
  <si>
    <t>唐靓茹</t>
  </si>
  <si>
    <t>胡欢</t>
  </si>
  <si>
    <t>唐永成</t>
  </si>
  <si>
    <t>森林生态学</t>
    <phoneticPr fontId="1" type="noConversion"/>
  </si>
  <si>
    <t>恢复生态学</t>
    <phoneticPr fontId="1" type="noConversion"/>
  </si>
  <si>
    <t>环境生态学</t>
    <phoneticPr fontId="1" type="noConversion"/>
  </si>
  <si>
    <t>生态规划与管理</t>
    <phoneticPr fontId="1" type="noConversion"/>
  </si>
  <si>
    <t>环境生态态学</t>
    <phoneticPr fontId="1" type="noConversion"/>
  </si>
  <si>
    <t>2018.9.14</t>
    <phoneticPr fontId="1" type="noConversion"/>
  </si>
  <si>
    <r>
      <t xml:space="preserve">   2017-2018      </t>
    </r>
    <r>
      <rPr>
        <sz val="11"/>
        <rFont val="宋体"/>
        <family val="3"/>
        <charset val="134"/>
        <scheme val="minor"/>
      </rPr>
      <t>年研究生综合素质评定汇总表</t>
    </r>
    <phoneticPr fontId="8" type="noConversion"/>
  </si>
  <si>
    <t>Z智育</t>
    <phoneticPr fontId="8" type="noConversion"/>
  </si>
  <si>
    <t>C 学术成果</t>
    <phoneticPr fontId="8" type="noConversion"/>
  </si>
  <si>
    <t>综合素质S</t>
    <phoneticPr fontId="8" type="noConversion"/>
  </si>
  <si>
    <r>
      <t>报送单位：</t>
    </r>
    <r>
      <rPr>
        <u/>
        <sz val="11"/>
        <rFont val="宋体"/>
        <family val="3"/>
        <charset val="134"/>
        <scheme val="minor"/>
      </rPr>
      <t xml:space="preserve">                    </t>
    </r>
    <r>
      <rPr>
        <sz val="11"/>
        <rFont val="宋体"/>
        <family val="3"/>
        <charset val="134"/>
        <scheme val="minor"/>
      </rPr>
      <t>(公章)</t>
    </r>
  </si>
  <si>
    <t>性别</t>
    <phoneticPr fontId="8" type="noConversion"/>
  </si>
  <si>
    <t>民族</t>
    <phoneticPr fontId="8" type="noConversion"/>
  </si>
  <si>
    <t>专业</t>
    <phoneticPr fontId="8" type="noConversion"/>
  </si>
  <si>
    <t>入学年月</t>
    <phoneticPr fontId="8" type="noConversion"/>
  </si>
  <si>
    <t>排名
前三加分</t>
    <phoneticPr fontId="8" type="noConversion"/>
  </si>
  <si>
    <t>D</t>
    <phoneticPr fontId="8" type="noConversion"/>
  </si>
  <si>
    <t>Z</t>
    <phoneticPr fontId="8" type="noConversion"/>
  </si>
  <si>
    <t>C</t>
    <phoneticPr fontId="8" type="noConversion"/>
  </si>
  <si>
    <t>J</t>
    <phoneticPr fontId="8" type="noConversion"/>
  </si>
  <si>
    <t>F</t>
    <phoneticPr fontId="8" type="noConversion"/>
  </si>
  <si>
    <t>提供相关材料</t>
    <phoneticPr fontId="1" type="noConversion"/>
  </si>
  <si>
    <t>女</t>
    <phoneticPr fontId="13" type="noConversion"/>
  </si>
  <si>
    <t>汉</t>
  </si>
  <si>
    <t>生态学</t>
  </si>
  <si>
    <t>男</t>
  </si>
  <si>
    <t>男</t>
    <phoneticPr fontId="13" type="noConversion"/>
  </si>
  <si>
    <t>生态学</t>
    <phoneticPr fontId="8" type="noConversion"/>
  </si>
  <si>
    <t>休学</t>
    <phoneticPr fontId="8" type="noConversion"/>
  </si>
  <si>
    <t xml:space="preserve">   </t>
    <phoneticPr fontId="8" type="noConversion"/>
  </si>
  <si>
    <t>学科方向</t>
    <phoneticPr fontId="8" type="noConversion"/>
  </si>
  <si>
    <r>
      <rPr>
        <b/>
        <sz val="11"/>
        <rFont val="宋体"/>
        <family val="3"/>
        <charset val="134"/>
        <scheme val="minor"/>
      </rPr>
      <t>姓名</t>
    </r>
    <phoneticPr fontId="1" type="noConversion"/>
  </si>
  <si>
    <r>
      <rPr>
        <b/>
        <sz val="11"/>
        <rFont val="宋体"/>
        <family val="3"/>
        <charset val="134"/>
        <scheme val="minor"/>
      </rPr>
      <t>学号</t>
    </r>
    <phoneticPr fontId="1" type="noConversion"/>
  </si>
  <si>
    <r>
      <rPr>
        <b/>
        <sz val="12"/>
        <rFont val="宋体"/>
        <family val="3"/>
        <charset val="134"/>
      </rPr>
      <t>表</t>
    </r>
    <r>
      <rPr>
        <b/>
        <sz val="12"/>
        <rFont val="Times New Roman"/>
        <family val="1"/>
      </rPr>
      <t>1</t>
    </r>
    <phoneticPr fontId="8" type="noConversion"/>
  </si>
  <si>
    <r>
      <rPr>
        <b/>
        <sz val="12"/>
        <rFont val="宋体"/>
        <family val="3"/>
        <charset val="134"/>
      </rPr>
      <t>表</t>
    </r>
    <r>
      <rPr>
        <b/>
        <sz val="12"/>
        <rFont val="Times New Roman"/>
        <family val="1"/>
      </rPr>
      <t>2</t>
    </r>
    <phoneticPr fontId="8" type="noConversion"/>
  </si>
  <si>
    <r>
      <rPr>
        <b/>
        <sz val="12"/>
        <rFont val="宋体"/>
        <family val="3"/>
        <charset val="134"/>
      </rPr>
      <t>表</t>
    </r>
    <r>
      <rPr>
        <b/>
        <sz val="12"/>
        <rFont val="Times New Roman"/>
        <family val="1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</si>
  <si>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2"/>
        <rFont val="宋体"/>
        <family val="3"/>
        <charset val="134"/>
      </rPr>
      <t>表</t>
    </r>
    <r>
      <rPr>
        <b/>
        <sz val="12"/>
        <rFont val="Times New Roman"/>
        <family val="1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</si>
  <si>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2"/>
        <rFont val="宋体"/>
        <family val="3"/>
        <charset val="134"/>
      </rPr>
      <t>表</t>
    </r>
    <r>
      <rPr>
        <b/>
        <sz val="12"/>
        <rFont val="Times New Roman"/>
        <family val="1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</si>
  <si>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2"/>
        <rFont val="宋体"/>
        <family val="3"/>
        <charset val="134"/>
      </rPr>
      <t>表</t>
    </r>
    <r>
      <rPr>
        <b/>
        <sz val="12"/>
        <rFont val="Times New Roman"/>
        <family val="1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</si>
  <si>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2"/>
        <rFont val="宋体"/>
        <family val="3"/>
        <charset val="134"/>
      </rPr>
      <t>表</t>
    </r>
    <r>
      <rPr>
        <b/>
        <sz val="12"/>
        <rFont val="Times New Roman"/>
        <family val="1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</si>
  <si>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2"/>
        <rFont val="宋体"/>
        <family val="3"/>
        <charset val="134"/>
      </rPr>
      <t>表</t>
    </r>
    <r>
      <rPr>
        <b/>
        <sz val="12"/>
        <rFont val="Times New Roman"/>
        <family val="1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</si>
  <si>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2"/>
        <rFont val="宋体"/>
        <family val="3"/>
        <charset val="134"/>
      </rPr>
      <t>表</t>
    </r>
    <r>
      <rPr>
        <b/>
        <sz val="12"/>
        <rFont val="Times New Roman"/>
        <family val="1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</si>
  <si>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1"/>
        <rFont val="宋体"/>
        <family val="3"/>
        <charset val="134"/>
        <scheme val="minor"/>
      </rPr>
      <t>总分</t>
    </r>
    <phoneticPr fontId="1" type="noConversion"/>
  </si>
  <si>
    <t>填表日期：     2018 年    9 月  14   日</t>
    <phoneticPr fontId="8" type="noConversion"/>
  </si>
  <si>
    <r>
      <t>2017-2018</t>
    </r>
    <r>
      <rPr>
        <sz val="12"/>
        <color theme="1"/>
        <rFont val="宋体"/>
        <family val="3"/>
        <charset val="134"/>
      </rPr>
      <t>学年研究生综合素质评定汇总表（班级）</t>
    </r>
    <phoneticPr fontId="1" type="noConversion"/>
  </si>
  <si>
    <r>
      <rPr>
        <b/>
        <sz val="12"/>
        <color theme="1"/>
        <rFont val="宋体"/>
        <family val="3"/>
        <charset val="134"/>
      </rPr>
      <t>所在班级</t>
    </r>
    <phoneticPr fontId="1" type="noConversion"/>
  </si>
  <si>
    <r>
      <rPr>
        <sz val="12"/>
        <color theme="1"/>
        <rFont val="宋体"/>
        <family val="3"/>
        <charset val="134"/>
      </rPr>
      <t>硕士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</si>
  <si>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b/>
        <sz val="12"/>
        <color theme="1"/>
        <rFont val="宋体"/>
        <family val="3"/>
        <charset val="134"/>
      </rPr>
      <t>所在学院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</si>
  <si>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</si>
  <si>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b/>
        <sz val="12"/>
        <color theme="1"/>
        <rFont val="宋体"/>
        <family val="3"/>
        <charset val="134"/>
      </rPr>
      <t>填表人</t>
    </r>
    <phoneticPr fontId="1" type="noConversion"/>
  </si>
  <si>
    <r>
      <rPr>
        <sz val="12"/>
        <color theme="1"/>
        <rFont val="宋体"/>
        <family val="3"/>
        <charset val="134"/>
      </rPr>
      <t>魏小丛、杨传桃、温红芳、王娜</t>
    </r>
    <phoneticPr fontId="1" type="noConversion"/>
  </si>
  <si>
    <r>
      <rPr>
        <b/>
        <sz val="12"/>
        <color theme="1"/>
        <rFont val="宋体"/>
        <family val="3"/>
        <charset val="134"/>
      </rPr>
      <t>填表时间</t>
    </r>
    <phoneticPr fontId="1" type="noConversion"/>
  </si>
  <si>
    <r>
      <rPr>
        <b/>
        <sz val="12"/>
        <color theme="1"/>
        <rFont val="宋体"/>
        <family val="3"/>
        <charset val="134"/>
      </rPr>
      <t>排名</t>
    </r>
    <phoneticPr fontId="1" type="noConversion"/>
  </si>
  <si>
    <r>
      <rPr>
        <b/>
        <sz val="12"/>
        <color theme="1"/>
        <rFont val="宋体"/>
        <family val="3"/>
        <charset val="134"/>
      </rPr>
      <t>姓名</t>
    </r>
    <phoneticPr fontId="1" type="noConversion"/>
  </si>
  <si>
    <r>
      <rPr>
        <b/>
        <sz val="12"/>
        <color theme="1"/>
        <rFont val="宋体"/>
        <family val="3"/>
        <charset val="134"/>
      </rPr>
      <t>入学时间</t>
    </r>
    <phoneticPr fontId="1" type="noConversion"/>
  </si>
  <si>
    <r>
      <rPr>
        <b/>
        <sz val="12"/>
        <color theme="1"/>
        <rFont val="宋体"/>
        <family val="3"/>
        <charset val="134"/>
      </rPr>
      <t>学号</t>
    </r>
    <phoneticPr fontId="1" type="noConversion"/>
  </si>
  <si>
    <r>
      <rPr>
        <b/>
        <sz val="12"/>
        <color theme="1"/>
        <rFont val="宋体"/>
        <family val="3"/>
        <charset val="134"/>
      </rPr>
      <t>培养层次</t>
    </r>
    <phoneticPr fontId="1" type="noConversion"/>
  </si>
  <si>
    <r>
      <rPr>
        <b/>
        <sz val="12"/>
        <color theme="1"/>
        <rFont val="宋体"/>
        <family val="3"/>
        <charset val="134"/>
      </rPr>
      <t>学习形式</t>
    </r>
    <phoneticPr fontId="1" type="noConversion"/>
  </si>
  <si>
    <r>
      <rPr>
        <b/>
        <sz val="12"/>
        <color theme="1"/>
        <rFont val="宋体"/>
        <family val="3"/>
        <charset val="134"/>
      </rPr>
      <t>学科方向（领域）</t>
    </r>
    <phoneticPr fontId="1" type="noConversion"/>
  </si>
  <si>
    <r>
      <rPr>
        <b/>
        <sz val="12"/>
        <color theme="1"/>
        <rFont val="宋体"/>
        <family val="3"/>
        <charset val="134"/>
      </rPr>
      <t>德育分</t>
    </r>
    <r>
      <rPr>
        <b/>
        <sz val="12"/>
        <color theme="1"/>
        <rFont val="Times New Roman"/>
        <family val="1"/>
      </rPr>
      <t>(D)</t>
    </r>
    <phoneticPr fontId="1" type="noConversion"/>
  </si>
  <si>
    <r>
      <rPr>
        <b/>
        <sz val="12"/>
        <color theme="1"/>
        <rFont val="宋体"/>
        <family val="3"/>
        <charset val="134"/>
      </rPr>
      <t>智育分</t>
    </r>
    <r>
      <rPr>
        <b/>
        <sz val="12"/>
        <color theme="1"/>
        <rFont val="Times New Roman"/>
        <family val="1"/>
      </rPr>
      <t>(Z)</t>
    </r>
    <phoneticPr fontId="1" type="noConversion"/>
  </si>
  <si>
    <r>
      <rPr>
        <b/>
        <sz val="12"/>
        <color theme="1"/>
        <rFont val="宋体"/>
        <family val="3"/>
        <charset val="134"/>
      </rPr>
      <t>学术成果分</t>
    </r>
    <r>
      <rPr>
        <b/>
        <sz val="12"/>
        <color theme="1"/>
        <rFont val="Times New Roman"/>
        <family val="1"/>
      </rPr>
      <t>(C)</t>
    </r>
    <phoneticPr fontId="1" type="noConversion"/>
  </si>
  <si>
    <r>
      <rPr>
        <b/>
        <sz val="12"/>
        <color theme="1"/>
        <rFont val="宋体"/>
        <family val="3"/>
        <charset val="134"/>
      </rPr>
      <t>实践活动分</t>
    </r>
    <r>
      <rPr>
        <b/>
        <sz val="12"/>
        <color theme="1"/>
        <rFont val="Times New Roman"/>
        <family val="1"/>
      </rPr>
      <t>(J)</t>
    </r>
    <phoneticPr fontId="1" type="noConversion"/>
  </si>
  <si>
    <r>
      <rPr>
        <b/>
        <sz val="12"/>
        <color theme="1"/>
        <rFont val="宋体"/>
        <family val="3"/>
        <charset val="134"/>
      </rPr>
      <t>学生事务服务分</t>
    </r>
    <r>
      <rPr>
        <b/>
        <sz val="12"/>
        <color theme="1"/>
        <rFont val="Times New Roman"/>
        <family val="1"/>
      </rPr>
      <t>(F)</t>
    </r>
    <phoneticPr fontId="1" type="noConversion"/>
  </si>
  <si>
    <r>
      <rPr>
        <b/>
        <sz val="12"/>
        <color theme="1"/>
        <rFont val="宋体"/>
        <family val="3"/>
        <charset val="134"/>
      </rPr>
      <t>总分</t>
    </r>
    <r>
      <rPr>
        <b/>
        <sz val="12"/>
        <color theme="1"/>
        <rFont val="Times New Roman"/>
        <family val="1"/>
      </rPr>
      <t>(S)</t>
    </r>
    <phoneticPr fontId="1" type="noConversion"/>
  </si>
  <si>
    <r>
      <rPr>
        <b/>
        <sz val="12"/>
        <color theme="1"/>
        <rFont val="宋体"/>
        <family val="3"/>
        <charset val="134"/>
      </rPr>
      <t>评定等级</t>
    </r>
    <phoneticPr fontId="1" type="noConversion"/>
  </si>
  <si>
    <r>
      <rPr>
        <b/>
        <sz val="12"/>
        <color theme="1"/>
        <rFont val="宋体"/>
        <family val="3"/>
        <charset val="134"/>
      </rPr>
      <t>小计</t>
    </r>
    <phoneticPr fontId="1" type="noConversion"/>
  </si>
  <si>
    <r>
      <rPr>
        <sz val="12"/>
        <color theme="1"/>
        <rFont val="宋体"/>
        <family val="3"/>
        <charset val="134"/>
      </rPr>
      <t>章旖旎</t>
    </r>
  </si>
  <si>
    <r>
      <rPr>
        <sz val="12"/>
        <color theme="1"/>
        <rFont val="宋体"/>
        <family val="3"/>
        <charset val="134"/>
      </rPr>
      <t>硕士</t>
    </r>
  </si>
  <si>
    <r>
      <rPr>
        <sz val="12"/>
        <color theme="1"/>
        <rFont val="宋体"/>
        <family val="3"/>
        <charset val="134"/>
      </rPr>
      <t>全日制</t>
    </r>
  </si>
  <si>
    <r>
      <rPr>
        <sz val="12"/>
        <color theme="1"/>
        <rFont val="宋体"/>
        <family val="3"/>
        <charset val="134"/>
      </rPr>
      <t>发酵工程</t>
    </r>
  </si>
  <si>
    <r>
      <rPr>
        <sz val="12"/>
        <rFont val="宋体"/>
        <family val="3"/>
        <charset val="134"/>
      </rPr>
      <t>杨传桃</t>
    </r>
  </si>
  <si>
    <r>
      <rPr>
        <sz val="12"/>
        <color theme="1"/>
        <rFont val="宋体"/>
        <family val="3"/>
        <charset val="134"/>
      </rPr>
      <t>硕士</t>
    </r>
    <phoneticPr fontId="1" type="noConversion"/>
  </si>
  <si>
    <r>
      <rPr>
        <sz val="12"/>
        <color theme="1"/>
        <rFont val="宋体"/>
        <family val="3"/>
        <charset val="134"/>
      </rPr>
      <t>全日制</t>
    </r>
    <phoneticPr fontId="1" type="noConversion"/>
  </si>
  <si>
    <r>
      <rPr>
        <sz val="12"/>
        <color theme="1"/>
        <rFont val="宋体"/>
        <family val="3"/>
        <charset val="134"/>
      </rPr>
      <t>森林生态学</t>
    </r>
    <phoneticPr fontId="1" type="noConversion"/>
  </si>
  <si>
    <r>
      <rPr>
        <sz val="12"/>
        <rFont val="宋体"/>
        <family val="3"/>
        <charset val="134"/>
      </rPr>
      <t>张婉</t>
    </r>
  </si>
  <si>
    <r>
      <rPr>
        <sz val="12"/>
        <color theme="1"/>
        <rFont val="宋体"/>
        <family val="3"/>
        <charset val="134"/>
      </rPr>
      <t>环境生态学</t>
    </r>
    <phoneticPr fontId="1" type="noConversion"/>
  </si>
  <si>
    <r>
      <rPr>
        <sz val="12"/>
        <rFont val="宋体"/>
        <family val="3"/>
        <charset val="134"/>
      </rPr>
      <t>惠欣荣</t>
    </r>
  </si>
  <si>
    <r>
      <rPr>
        <sz val="12"/>
        <color theme="1"/>
        <rFont val="宋体"/>
        <family val="3"/>
        <charset val="134"/>
      </rPr>
      <t>赵高芝</t>
    </r>
  </si>
  <si>
    <r>
      <rPr>
        <sz val="12"/>
        <color theme="1"/>
        <rFont val="宋体"/>
        <family val="3"/>
        <charset val="134"/>
      </rPr>
      <t>动物学</t>
    </r>
  </si>
  <si>
    <r>
      <rPr>
        <sz val="12"/>
        <rFont val="宋体"/>
        <family val="3"/>
        <charset val="134"/>
      </rPr>
      <t>魏小丛</t>
    </r>
  </si>
  <si>
    <r>
      <rPr>
        <sz val="12"/>
        <rFont val="宋体"/>
        <family val="3"/>
        <charset val="134"/>
      </rPr>
      <t>肖学良</t>
    </r>
  </si>
  <si>
    <r>
      <rPr>
        <sz val="12"/>
        <color theme="1"/>
        <rFont val="宋体"/>
        <family val="3"/>
        <charset val="134"/>
      </rPr>
      <t>生态规划与管理</t>
    </r>
    <phoneticPr fontId="1" type="noConversion"/>
  </si>
  <si>
    <r>
      <rPr>
        <sz val="12"/>
        <color theme="1"/>
        <rFont val="宋体"/>
        <family val="3"/>
        <charset val="134"/>
      </rPr>
      <t>张龙</t>
    </r>
  </si>
  <si>
    <r>
      <rPr>
        <sz val="12"/>
        <rFont val="宋体"/>
        <family val="3"/>
        <charset val="134"/>
      </rPr>
      <t>徐亦晔</t>
    </r>
  </si>
  <si>
    <r>
      <rPr>
        <sz val="12"/>
        <rFont val="宋体"/>
        <family val="3"/>
        <charset val="134"/>
      </rPr>
      <t>唐美玲</t>
    </r>
  </si>
  <si>
    <r>
      <rPr>
        <sz val="12"/>
        <rFont val="宋体"/>
        <family val="3"/>
        <charset val="134"/>
      </rPr>
      <t>王娜</t>
    </r>
  </si>
  <si>
    <r>
      <rPr>
        <sz val="12"/>
        <color theme="1"/>
        <rFont val="宋体"/>
        <family val="3"/>
        <charset val="134"/>
      </rPr>
      <t>恢复生态学</t>
    </r>
    <phoneticPr fontId="1" type="noConversion"/>
  </si>
  <si>
    <r>
      <rPr>
        <sz val="12"/>
        <rFont val="宋体"/>
        <family val="3"/>
        <charset val="134"/>
      </rPr>
      <t>姜林英</t>
    </r>
  </si>
  <si>
    <r>
      <rPr>
        <sz val="12"/>
        <rFont val="宋体"/>
        <family val="3"/>
        <charset val="134"/>
      </rPr>
      <t>温红芳</t>
    </r>
  </si>
  <si>
    <r>
      <rPr>
        <sz val="12"/>
        <color theme="1"/>
        <rFont val="宋体"/>
        <family val="3"/>
        <charset val="134"/>
      </rPr>
      <t>康乙玲</t>
    </r>
  </si>
  <si>
    <r>
      <rPr>
        <sz val="12"/>
        <rFont val="宋体"/>
        <family val="3"/>
        <charset val="134"/>
      </rPr>
      <t>李彪</t>
    </r>
  </si>
  <si>
    <r>
      <rPr>
        <sz val="12"/>
        <rFont val="宋体"/>
        <family val="3"/>
        <charset val="134"/>
      </rPr>
      <t>朱小叶</t>
    </r>
  </si>
  <si>
    <r>
      <rPr>
        <sz val="12"/>
        <rFont val="宋体"/>
        <family val="3"/>
        <charset val="134"/>
      </rPr>
      <t>吴良</t>
    </r>
  </si>
  <si>
    <r>
      <rPr>
        <sz val="12"/>
        <rFont val="宋体"/>
        <family val="3"/>
        <charset val="134"/>
      </rPr>
      <t>肖云木</t>
    </r>
  </si>
  <si>
    <r>
      <rPr>
        <sz val="12"/>
        <color theme="1"/>
        <rFont val="宋体"/>
        <family val="3"/>
        <charset val="134"/>
      </rPr>
      <t>环境生态态学</t>
    </r>
    <phoneticPr fontId="1" type="noConversion"/>
  </si>
  <si>
    <r>
      <rPr>
        <sz val="12"/>
        <rFont val="宋体"/>
        <family val="3"/>
        <charset val="134"/>
      </rPr>
      <t>施杨</t>
    </r>
  </si>
  <si>
    <r>
      <rPr>
        <sz val="12"/>
        <color theme="1"/>
        <rFont val="宋体"/>
        <family val="3"/>
        <charset val="134"/>
      </rPr>
      <t>庞银</t>
    </r>
  </si>
  <si>
    <r>
      <rPr>
        <sz val="12"/>
        <color theme="1"/>
        <rFont val="宋体"/>
        <family val="3"/>
        <charset val="134"/>
      </rPr>
      <t>胡芒</t>
    </r>
  </si>
  <si>
    <r>
      <rPr>
        <sz val="12"/>
        <color theme="1"/>
        <rFont val="宋体"/>
        <family val="3"/>
        <charset val="134"/>
      </rPr>
      <t>王伍英</t>
    </r>
  </si>
  <si>
    <r>
      <rPr>
        <sz val="12"/>
        <rFont val="宋体"/>
        <family val="3"/>
        <charset val="134"/>
      </rPr>
      <t>周庭欢</t>
    </r>
  </si>
  <si>
    <r>
      <rPr>
        <sz val="12"/>
        <color theme="1"/>
        <rFont val="宋体"/>
        <family val="3"/>
        <charset val="134"/>
      </rPr>
      <t>杨羽婕</t>
    </r>
  </si>
  <si>
    <r>
      <rPr>
        <sz val="12"/>
        <rFont val="宋体"/>
        <family val="3"/>
        <charset val="134"/>
      </rPr>
      <t>王旭旭</t>
    </r>
  </si>
  <si>
    <r>
      <rPr>
        <sz val="12"/>
        <rFont val="宋体"/>
        <family val="3"/>
        <charset val="134"/>
      </rPr>
      <t>罗高节</t>
    </r>
  </si>
  <si>
    <r>
      <rPr>
        <sz val="12"/>
        <rFont val="宋体"/>
        <family val="3"/>
        <charset val="134"/>
      </rPr>
      <t>尤东</t>
    </r>
  </si>
  <si>
    <r>
      <rPr>
        <sz val="12"/>
        <rFont val="宋体"/>
        <family val="3"/>
        <charset val="134"/>
      </rPr>
      <t>楚晶晶</t>
    </r>
  </si>
  <si>
    <r>
      <rPr>
        <sz val="12"/>
        <rFont val="宋体"/>
        <family val="3"/>
        <charset val="134"/>
      </rPr>
      <t>李淑英</t>
    </r>
  </si>
  <si>
    <r>
      <rPr>
        <sz val="12"/>
        <rFont val="宋体"/>
        <family val="3"/>
        <charset val="134"/>
      </rPr>
      <t>李维佳</t>
    </r>
  </si>
  <si>
    <r>
      <rPr>
        <sz val="12"/>
        <rFont val="宋体"/>
        <family val="3"/>
        <charset val="134"/>
      </rPr>
      <t>孔学夫</t>
    </r>
  </si>
  <si>
    <r>
      <rPr>
        <sz val="12"/>
        <rFont val="宋体"/>
        <family val="3"/>
        <charset val="134"/>
      </rPr>
      <t>钟羽歆</t>
    </r>
  </si>
  <si>
    <r>
      <rPr>
        <sz val="12"/>
        <rFont val="宋体"/>
        <family val="3"/>
        <charset val="134"/>
      </rPr>
      <t>唐靓茹</t>
    </r>
  </si>
  <si>
    <r>
      <rPr>
        <sz val="12"/>
        <rFont val="宋体"/>
        <family val="3"/>
        <charset val="134"/>
      </rPr>
      <t>胡欢</t>
    </r>
  </si>
  <si>
    <r>
      <rPr>
        <sz val="12"/>
        <rFont val="宋体"/>
        <family val="3"/>
        <charset val="134"/>
      </rPr>
      <t>李红涛</t>
    </r>
  </si>
  <si>
    <r>
      <rPr>
        <sz val="12"/>
        <color theme="1"/>
        <rFont val="宋体"/>
        <family val="3"/>
        <charset val="134"/>
      </rPr>
      <t>唐永成</t>
    </r>
  </si>
  <si>
    <r>
      <rPr>
        <sz val="12"/>
        <color theme="1"/>
        <rFont val="宋体"/>
        <family val="3"/>
        <charset val="134"/>
      </rPr>
      <t>休学</t>
    </r>
  </si>
  <si>
    <t>班级综合素质评定小组组长签字：</t>
  </si>
  <si>
    <t>休学</t>
    <phoneticPr fontId="1" type="noConversion"/>
  </si>
  <si>
    <t>魏小丛</t>
    <phoneticPr fontId="1" type="noConversion"/>
  </si>
  <si>
    <t>2018    年 9  月 14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</si>
</sst>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_ "/>
  </numFmts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12"/>
      <name val="Times New Roman"/>
      <family val="1"/>
    </font>
    <font>
      <u/>
      <sz val="18"/>
      <name val="文星简大标宋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9"/>
      <name val="Tahoma"/>
      <family val="2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2"/>
      <scheme val="minor"/>
    </font>
    <font>
      <b/>
      <sz val="12"/>
      <name val="宋体"/>
      <family val="3"/>
      <charset val="134"/>
    </font>
    <font>
      <b/>
      <sz val="12"/>
      <name val="Times New Roman"/>
      <family val="3"/>
      <charset val="134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176" fontId="4" fillId="0" borderId="1" xfId="0" applyNumberFormat="1" applyFont="1" applyFill="1" applyBorder="1" applyAlignment="1"/>
    <xf numFmtId="176" fontId="4" fillId="2" borderId="1" xfId="0" applyNumberFormat="1" applyFont="1" applyFill="1" applyBorder="1" applyAlignment="1"/>
    <xf numFmtId="177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3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/>
    <xf numFmtId="0" fontId="4" fillId="0" borderId="11" xfId="0" applyFont="1" applyFill="1" applyBorder="1" applyAlignment="1"/>
    <xf numFmtId="0" fontId="4" fillId="0" borderId="1" xfId="0" applyNumberFormat="1" applyFont="1" applyFill="1" applyBorder="1" applyAlignment="1"/>
    <xf numFmtId="0" fontId="4" fillId="0" borderId="11" xfId="0" applyFont="1" applyFill="1" applyBorder="1" applyAlignment="1">
      <alignment horizontal="left"/>
    </xf>
    <xf numFmtId="0" fontId="3" fillId="0" borderId="11" xfId="0" quotePrefix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4" fillId="0" borderId="13" xfId="0" applyFont="1" applyFill="1" applyBorder="1" applyAlignment="1"/>
    <xf numFmtId="0" fontId="0" fillId="0" borderId="0" xfId="0" applyBorder="1" applyAlignment="1">
      <alignment horizontal="left"/>
    </xf>
    <xf numFmtId="176" fontId="0" fillId="0" borderId="0" xfId="0" applyNumberFormat="1" applyAlignment="1"/>
    <xf numFmtId="0" fontId="0" fillId="0" borderId="0" xfId="0" applyNumberFormat="1" applyAlignment="1"/>
    <xf numFmtId="0" fontId="3" fillId="0" borderId="0" xfId="0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/>
    <xf numFmtId="0" fontId="4" fillId="0" borderId="10" xfId="0" applyFont="1" applyFill="1" applyBorder="1" applyAlignment="1"/>
    <xf numFmtId="0" fontId="4" fillId="0" borderId="9" xfId="0" applyFont="1" applyFill="1" applyBorder="1" applyAlignment="1"/>
    <xf numFmtId="176" fontId="4" fillId="0" borderId="6" xfId="0" applyNumberFormat="1" applyFont="1" applyFill="1" applyBorder="1" applyAlignment="1"/>
    <xf numFmtId="0" fontId="4" fillId="0" borderId="6" xfId="0" applyNumberFormat="1" applyFont="1" applyFill="1" applyBorder="1" applyAlignment="1"/>
    <xf numFmtId="177" fontId="5" fillId="0" borderId="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8" fillId="0" borderId="14" xfId="0" quotePrefix="1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177" fontId="14" fillId="0" borderId="14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7" fillId="0" borderId="16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0" borderId="20" xfId="0" quotePrefix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49" fontId="21" fillId="3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right" vertical="center"/>
    </xf>
    <xf numFmtId="176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176" fontId="21" fillId="0" borderId="0" xfId="0" applyNumberFormat="1" applyFont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76" fontId="23" fillId="0" borderId="5" xfId="0" applyNumberFormat="1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</cellXfs>
  <cellStyles count="4">
    <cellStyle name="常规" xfId="0" builtinId="0"/>
    <cellStyle name="常规 2" xfId="1" xr:uid="{29D31C28-708A-4BFB-8769-BA1A6D0665B5}"/>
    <cellStyle name="常规 3" xfId="3" xr:uid="{63125122-7305-4D0D-AB74-FB4CDECB4DBF}"/>
    <cellStyle name="常规 4" xfId="2" xr:uid="{D5525D3A-F65D-4DBA-85D3-361F581F576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zoomScale="85" zoomScaleNormal="85" workbookViewId="0">
      <selection activeCell="V15" sqref="V15"/>
    </sheetView>
  </sheetViews>
  <sheetFormatPr defaultRowHeight="15.75"/>
  <cols>
    <col min="1" max="1" width="6" style="59" customWidth="1"/>
    <col min="2" max="2" width="8.25" style="75" customWidth="1"/>
    <col min="3" max="3" width="9" style="75"/>
    <col min="4" max="4" width="14.5" style="75" customWidth="1"/>
    <col min="5" max="5" width="10.875" style="75" customWidth="1"/>
    <col min="6" max="6" width="7.875" style="75" customWidth="1"/>
    <col min="7" max="7" width="17.625" style="75" customWidth="1"/>
    <col min="8" max="8" width="6.375" style="76" customWidth="1"/>
    <col min="9" max="9" width="6.5" style="77" customWidth="1"/>
    <col min="10" max="14" width="9" style="76" customWidth="1"/>
    <col min="15" max="15" width="10.5" style="76" customWidth="1"/>
    <col min="16" max="16" width="8.875" style="77" customWidth="1"/>
    <col min="17" max="17" width="14.625" style="76" customWidth="1"/>
    <col min="18" max="16384" width="9" style="59"/>
  </cols>
  <sheetData>
    <row r="1" spans="1:17">
      <c r="A1" s="85" t="s">
        <v>75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24.95" customHeight="1">
      <c r="A2" s="86" t="s">
        <v>76</v>
      </c>
      <c r="B2" s="86"/>
      <c r="C2" s="89" t="s">
        <v>77</v>
      </c>
      <c r="D2" s="89"/>
      <c r="E2" s="87" t="s">
        <v>78</v>
      </c>
      <c r="F2" s="87"/>
      <c r="G2" s="90" t="s">
        <v>79</v>
      </c>
      <c r="H2" s="90"/>
      <c r="I2" s="90"/>
      <c r="J2" s="60" t="s">
        <v>80</v>
      </c>
      <c r="K2" s="88" t="s">
        <v>81</v>
      </c>
      <c r="L2" s="88"/>
      <c r="M2" s="88"/>
      <c r="N2" s="88"/>
      <c r="O2" s="60" t="s">
        <v>82</v>
      </c>
      <c r="P2" s="88" t="s">
        <v>36</v>
      </c>
      <c r="Q2" s="88"/>
    </row>
    <row r="3" spans="1:17" ht="15" customHeight="1">
      <c r="A3" s="78" t="s">
        <v>83</v>
      </c>
      <c r="B3" s="78" t="s">
        <v>84</v>
      </c>
      <c r="C3" s="78" t="s">
        <v>85</v>
      </c>
      <c r="D3" s="78" t="s">
        <v>86</v>
      </c>
      <c r="E3" s="78" t="s">
        <v>87</v>
      </c>
      <c r="F3" s="78" t="s">
        <v>88</v>
      </c>
      <c r="G3" s="78" t="s">
        <v>89</v>
      </c>
      <c r="H3" s="78" t="s">
        <v>90</v>
      </c>
      <c r="I3" s="80" t="s">
        <v>91</v>
      </c>
      <c r="J3" s="78" t="s">
        <v>92</v>
      </c>
      <c r="K3" s="82" t="s">
        <v>93</v>
      </c>
      <c r="L3" s="83"/>
      <c r="M3" s="83"/>
      <c r="N3" s="84"/>
      <c r="O3" s="78" t="s">
        <v>94</v>
      </c>
      <c r="P3" s="80" t="s">
        <v>95</v>
      </c>
      <c r="Q3" s="78" t="s">
        <v>96</v>
      </c>
    </row>
    <row r="4" spans="1:17" ht="15" customHeight="1">
      <c r="A4" s="79"/>
      <c r="B4" s="79"/>
      <c r="C4" s="79"/>
      <c r="D4" s="79"/>
      <c r="E4" s="79"/>
      <c r="F4" s="79"/>
      <c r="G4" s="79"/>
      <c r="H4" s="79"/>
      <c r="I4" s="81"/>
      <c r="J4" s="79"/>
      <c r="K4" s="61" t="s">
        <v>0</v>
      </c>
      <c r="L4" s="61" t="s">
        <v>1</v>
      </c>
      <c r="M4" s="61" t="s">
        <v>2</v>
      </c>
      <c r="N4" s="61" t="s">
        <v>97</v>
      </c>
      <c r="O4" s="79"/>
      <c r="P4" s="81"/>
      <c r="Q4" s="79"/>
    </row>
    <row r="5" spans="1:17" ht="20.100000000000001" customHeight="1">
      <c r="A5" s="62">
        <v>1</v>
      </c>
      <c r="B5" s="63" t="s">
        <v>98</v>
      </c>
      <c r="C5" s="64">
        <v>2016.9</v>
      </c>
      <c r="D5" s="65">
        <v>20161100067</v>
      </c>
      <c r="E5" s="62" t="s">
        <v>99</v>
      </c>
      <c r="F5" s="62" t="s">
        <v>100</v>
      </c>
      <c r="G5" s="62" t="s">
        <v>101</v>
      </c>
      <c r="H5" s="66">
        <v>60</v>
      </c>
      <c r="I5" s="67">
        <v>86.7</v>
      </c>
      <c r="J5" s="66">
        <v>0</v>
      </c>
      <c r="K5" s="66">
        <v>21</v>
      </c>
      <c r="L5" s="66">
        <v>40</v>
      </c>
      <c r="M5" s="66">
        <v>26</v>
      </c>
      <c r="N5" s="66">
        <v>87</v>
      </c>
      <c r="O5" s="68">
        <v>50</v>
      </c>
      <c r="P5" s="69">
        <v>61.23</v>
      </c>
      <c r="Q5" s="70"/>
    </row>
    <row r="6" spans="1:17" ht="20.100000000000001" customHeight="1">
      <c r="A6" s="62">
        <v>2</v>
      </c>
      <c r="B6" s="71" t="s">
        <v>102</v>
      </c>
      <c r="C6" s="62">
        <v>2016.9</v>
      </c>
      <c r="D6" s="71">
        <v>20161100061</v>
      </c>
      <c r="E6" s="62" t="s">
        <v>103</v>
      </c>
      <c r="F6" s="62" t="s">
        <v>104</v>
      </c>
      <c r="G6" s="62" t="s">
        <v>105</v>
      </c>
      <c r="H6" s="70">
        <v>64</v>
      </c>
      <c r="I6" s="69">
        <v>93.085106382978722</v>
      </c>
      <c r="J6" s="70"/>
      <c r="K6" s="70"/>
      <c r="L6" s="70">
        <v>40</v>
      </c>
      <c r="M6" s="70">
        <v>20</v>
      </c>
      <c r="N6" s="72">
        <v>60</v>
      </c>
      <c r="O6" s="73">
        <v>38</v>
      </c>
      <c r="P6" s="69">
        <v>58.334042553191495</v>
      </c>
      <c r="Q6" s="70"/>
    </row>
    <row r="7" spans="1:17" ht="20.100000000000001" customHeight="1">
      <c r="A7" s="62">
        <v>3</v>
      </c>
      <c r="B7" s="71" t="s">
        <v>106</v>
      </c>
      <c r="C7" s="62">
        <v>2016.9</v>
      </c>
      <c r="D7" s="71">
        <v>20161100063</v>
      </c>
      <c r="E7" s="62" t="s">
        <v>103</v>
      </c>
      <c r="F7" s="62" t="s">
        <v>104</v>
      </c>
      <c r="G7" s="62" t="s">
        <v>107</v>
      </c>
      <c r="H7" s="70">
        <v>60</v>
      </c>
      <c r="I7" s="69">
        <v>85.531914893617028</v>
      </c>
      <c r="J7" s="70">
        <v>1.5</v>
      </c>
      <c r="K7" s="70"/>
      <c r="L7" s="70">
        <v>35</v>
      </c>
      <c r="M7" s="70">
        <v>25</v>
      </c>
      <c r="N7" s="72">
        <v>60</v>
      </c>
      <c r="O7" s="73">
        <v>37</v>
      </c>
      <c r="P7" s="69">
        <v>55.062765957446807</v>
      </c>
      <c r="Q7" s="70"/>
    </row>
    <row r="8" spans="1:17" ht="20.100000000000001" customHeight="1">
      <c r="A8" s="62">
        <v>4</v>
      </c>
      <c r="B8" s="71" t="s">
        <v>108</v>
      </c>
      <c r="C8" s="62">
        <v>2016.9</v>
      </c>
      <c r="D8" s="71">
        <v>20161100041</v>
      </c>
      <c r="E8" s="62" t="s">
        <v>103</v>
      </c>
      <c r="F8" s="62" t="s">
        <v>104</v>
      </c>
      <c r="G8" s="62" t="s">
        <v>105</v>
      </c>
      <c r="H8" s="70">
        <v>60</v>
      </c>
      <c r="I8" s="69">
        <v>84.446808510638292</v>
      </c>
      <c r="J8" s="70"/>
      <c r="K8" s="70"/>
      <c r="L8" s="70">
        <v>30</v>
      </c>
      <c r="M8" s="70">
        <v>20</v>
      </c>
      <c r="N8" s="72">
        <v>50</v>
      </c>
      <c r="O8" s="73">
        <v>38</v>
      </c>
      <c r="P8" s="69">
        <v>52.978723404255319</v>
      </c>
      <c r="Q8" s="70"/>
    </row>
    <row r="9" spans="1:17" ht="20.100000000000001" customHeight="1">
      <c r="A9" s="62">
        <v>5</v>
      </c>
      <c r="B9" s="63" t="s">
        <v>109</v>
      </c>
      <c r="C9" s="64">
        <v>2016.9</v>
      </c>
      <c r="D9" s="74">
        <v>20161100016</v>
      </c>
      <c r="E9" s="62" t="s">
        <v>99</v>
      </c>
      <c r="F9" s="62" t="s">
        <v>100</v>
      </c>
      <c r="G9" s="62" t="s">
        <v>110</v>
      </c>
      <c r="H9" s="66">
        <v>60</v>
      </c>
      <c r="I9" s="67">
        <v>85.1</v>
      </c>
      <c r="J9" s="66">
        <v>0</v>
      </c>
      <c r="K9" s="66">
        <v>0</v>
      </c>
      <c r="L9" s="66">
        <v>30</v>
      </c>
      <c r="M9" s="66">
        <v>28</v>
      </c>
      <c r="N9" s="66">
        <v>58</v>
      </c>
      <c r="O9" s="68">
        <v>28</v>
      </c>
      <c r="P9" s="69">
        <v>52.94</v>
      </c>
      <c r="Q9" s="70"/>
    </row>
    <row r="10" spans="1:17" ht="20.100000000000001" customHeight="1">
      <c r="A10" s="62">
        <v>6</v>
      </c>
      <c r="B10" s="71" t="s">
        <v>111</v>
      </c>
      <c r="C10" s="62">
        <v>2016.9</v>
      </c>
      <c r="D10" s="71">
        <v>20161100055</v>
      </c>
      <c r="E10" s="62" t="s">
        <v>103</v>
      </c>
      <c r="F10" s="62" t="s">
        <v>104</v>
      </c>
      <c r="G10" s="62" t="s">
        <v>105</v>
      </c>
      <c r="H10" s="70">
        <v>60</v>
      </c>
      <c r="I10" s="69">
        <v>84.38297872340425</v>
      </c>
      <c r="J10" s="70">
        <v>5</v>
      </c>
      <c r="K10" s="70"/>
      <c r="L10" s="70">
        <v>30</v>
      </c>
      <c r="M10" s="70">
        <v>20</v>
      </c>
      <c r="N10" s="72">
        <v>50</v>
      </c>
      <c r="O10" s="73">
        <v>30</v>
      </c>
      <c r="P10" s="69">
        <v>52.753191489361704</v>
      </c>
      <c r="Q10" s="70"/>
    </row>
    <row r="11" spans="1:17" ht="20.100000000000001" customHeight="1">
      <c r="A11" s="62">
        <v>7</v>
      </c>
      <c r="B11" s="71" t="s">
        <v>112</v>
      </c>
      <c r="C11" s="62">
        <v>2016.9</v>
      </c>
      <c r="D11" s="71">
        <v>20161100058</v>
      </c>
      <c r="E11" s="62" t="s">
        <v>103</v>
      </c>
      <c r="F11" s="62" t="s">
        <v>104</v>
      </c>
      <c r="G11" s="62" t="s">
        <v>113</v>
      </c>
      <c r="H11" s="70">
        <v>60</v>
      </c>
      <c r="I11" s="69">
        <v>83.234042553191486</v>
      </c>
      <c r="J11" s="70"/>
      <c r="K11" s="70">
        <v>15</v>
      </c>
      <c r="L11" s="70">
        <v>5</v>
      </c>
      <c r="M11" s="70">
        <v>20</v>
      </c>
      <c r="N11" s="72">
        <v>40</v>
      </c>
      <c r="O11" s="73">
        <v>48</v>
      </c>
      <c r="P11" s="69">
        <v>52.493617021276592</v>
      </c>
      <c r="Q11" s="70"/>
    </row>
    <row r="12" spans="1:17" ht="20.100000000000001" customHeight="1">
      <c r="A12" s="62">
        <v>8</v>
      </c>
      <c r="B12" s="63" t="s">
        <v>114</v>
      </c>
      <c r="C12" s="64">
        <v>2016.9</v>
      </c>
      <c r="D12" s="65">
        <v>20161100015</v>
      </c>
      <c r="E12" s="62" t="s">
        <v>99</v>
      </c>
      <c r="F12" s="62" t="s">
        <v>100</v>
      </c>
      <c r="G12" s="62" t="s">
        <v>110</v>
      </c>
      <c r="H12" s="66">
        <v>64</v>
      </c>
      <c r="I12" s="67">
        <v>86.3</v>
      </c>
      <c r="J12" s="66">
        <v>1.1499999999999999</v>
      </c>
      <c r="K12" s="66">
        <v>0</v>
      </c>
      <c r="L12" s="66">
        <v>30</v>
      </c>
      <c r="M12" s="66">
        <v>20</v>
      </c>
      <c r="N12" s="66">
        <v>50</v>
      </c>
      <c r="O12" s="68">
        <v>25</v>
      </c>
      <c r="P12" s="69">
        <v>52.4</v>
      </c>
      <c r="Q12" s="70"/>
    </row>
    <row r="13" spans="1:17" ht="20.100000000000001" customHeight="1">
      <c r="A13" s="62">
        <v>9</v>
      </c>
      <c r="B13" s="71" t="s">
        <v>115</v>
      </c>
      <c r="C13" s="62">
        <v>2016.9</v>
      </c>
      <c r="D13" s="71">
        <v>20161100060</v>
      </c>
      <c r="E13" s="62" t="s">
        <v>103</v>
      </c>
      <c r="F13" s="62" t="s">
        <v>104</v>
      </c>
      <c r="G13" s="62" t="s">
        <v>105</v>
      </c>
      <c r="H13" s="70">
        <v>60</v>
      </c>
      <c r="I13" s="69">
        <v>80.829787234042556</v>
      </c>
      <c r="J13" s="70"/>
      <c r="K13" s="70"/>
      <c r="L13" s="70">
        <v>25</v>
      </c>
      <c r="M13" s="70">
        <v>22</v>
      </c>
      <c r="N13" s="72">
        <v>47</v>
      </c>
      <c r="O13" s="73">
        <v>30</v>
      </c>
      <c r="P13" s="69">
        <v>49.881914893617022</v>
      </c>
      <c r="Q13" s="70"/>
    </row>
    <row r="14" spans="1:17" ht="20.100000000000001" customHeight="1">
      <c r="A14" s="62">
        <v>10</v>
      </c>
      <c r="B14" s="71" t="s">
        <v>116</v>
      </c>
      <c r="C14" s="62">
        <v>2016.9</v>
      </c>
      <c r="D14" s="71">
        <v>20161100050</v>
      </c>
      <c r="E14" s="62" t="s">
        <v>103</v>
      </c>
      <c r="F14" s="62" t="s">
        <v>104</v>
      </c>
      <c r="G14" s="62" t="s">
        <v>107</v>
      </c>
      <c r="H14" s="70">
        <v>60</v>
      </c>
      <c r="I14" s="69">
        <v>85.361702127659569</v>
      </c>
      <c r="J14" s="70">
        <v>2.25</v>
      </c>
      <c r="K14" s="70"/>
      <c r="L14" s="70"/>
      <c r="M14" s="70">
        <v>20</v>
      </c>
      <c r="N14" s="72">
        <v>20</v>
      </c>
      <c r="O14" s="73">
        <v>38</v>
      </c>
      <c r="P14" s="69">
        <v>49.294680851063838</v>
      </c>
      <c r="Q14" s="70"/>
    </row>
    <row r="15" spans="1:17" ht="20.100000000000001" customHeight="1">
      <c r="A15" s="62">
        <v>11</v>
      </c>
      <c r="B15" s="71" t="s">
        <v>117</v>
      </c>
      <c r="C15" s="62">
        <v>2016.9</v>
      </c>
      <c r="D15" s="71">
        <v>20161100053</v>
      </c>
      <c r="E15" s="62" t="s">
        <v>103</v>
      </c>
      <c r="F15" s="62" t="s">
        <v>104</v>
      </c>
      <c r="G15" s="62" t="s">
        <v>118</v>
      </c>
      <c r="H15" s="70">
        <v>60</v>
      </c>
      <c r="I15" s="69">
        <v>84.914893617021278</v>
      </c>
      <c r="J15" s="70">
        <v>1.5</v>
      </c>
      <c r="K15" s="70"/>
      <c r="L15" s="70">
        <v>10</v>
      </c>
      <c r="M15" s="70">
        <v>20</v>
      </c>
      <c r="N15" s="72">
        <v>30</v>
      </c>
      <c r="O15" s="73">
        <v>25</v>
      </c>
      <c r="P15" s="69">
        <v>48.515957446808507</v>
      </c>
      <c r="Q15" s="70"/>
    </row>
    <row r="16" spans="1:17" ht="20.100000000000001" customHeight="1">
      <c r="A16" s="62">
        <v>12</v>
      </c>
      <c r="B16" s="71" t="s">
        <v>119</v>
      </c>
      <c r="C16" s="62">
        <v>2016.9</v>
      </c>
      <c r="D16" s="71">
        <v>20161100042</v>
      </c>
      <c r="E16" s="62" t="s">
        <v>103</v>
      </c>
      <c r="F16" s="62" t="s">
        <v>104</v>
      </c>
      <c r="G16" s="62" t="s">
        <v>105</v>
      </c>
      <c r="H16" s="70">
        <v>60</v>
      </c>
      <c r="I16" s="69">
        <v>84.489361702127653</v>
      </c>
      <c r="J16" s="70"/>
      <c r="K16" s="70"/>
      <c r="L16" s="70">
        <v>30</v>
      </c>
      <c r="M16" s="70">
        <v>20</v>
      </c>
      <c r="N16" s="72">
        <v>50</v>
      </c>
      <c r="O16" s="73"/>
      <c r="P16" s="69">
        <v>47.295744680851065</v>
      </c>
      <c r="Q16" s="70"/>
    </row>
    <row r="17" spans="1:17" ht="20.100000000000001" customHeight="1">
      <c r="A17" s="62">
        <v>13</v>
      </c>
      <c r="B17" s="71" t="s">
        <v>120</v>
      </c>
      <c r="C17" s="62">
        <v>2016.9</v>
      </c>
      <c r="D17" s="71">
        <v>20161100056</v>
      </c>
      <c r="E17" s="62" t="s">
        <v>103</v>
      </c>
      <c r="F17" s="62" t="s">
        <v>104</v>
      </c>
      <c r="G17" s="62" t="s">
        <v>105</v>
      </c>
      <c r="H17" s="70">
        <v>60</v>
      </c>
      <c r="I17" s="69">
        <v>85.489361702127653</v>
      </c>
      <c r="J17" s="70">
        <v>4</v>
      </c>
      <c r="K17" s="70"/>
      <c r="L17" s="70">
        <v>20</v>
      </c>
      <c r="M17" s="70">
        <v>20</v>
      </c>
      <c r="N17" s="72">
        <v>40</v>
      </c>
      <c r="O17" s="73"/>
      <c r="P17" s="69">
        <v>46.995744680851061</v>
      </c>
      <c r="Q17" s="70"/>
    </row>
    <row r="18" spans="1:17" ht="20.100000000000001" customHeight="1">
      <c r="A18" s="62">
        <v>14</v>
      </c>
      <c r="B18" s="63" t="s">
        <v>121</v>
      </c>
      <c r="C18" s="64">
        <v>2016.9</v>
      </c>
      <c r="D18" s="65">
        <v>20161100010</v>
      </c>
      <c r="E18" s="62" t="s">
        <v>99</v>
      </c>
      <c r="F18" s="62" t="s">
        <v>100</v>
      </c>
      <c r="G18" s="62" t="s">
        <v>110</v>
      </c>
      <c r="H18" s="66">
        <v>60</v>
      </c>
      <c r="I18" s="67">
        <v>85.1</v>
      </c>
      <c r="J18" s="66">
        <v>0</v>
      </c>
      <c r="K18" s="66">
        <v>0</v>
      </c>
      <c r="L18" s="66">
        <v>0</v>
      </c>
      <c r="M18" s="66">
        <v>20</v>
      </c>
      <c r="N18" s="66">
        <v>20</v>
      </c>
      <c r="O18" s="68">
        <v>25</v>
      </c>
      <c r="P18" s="69">
        <v>46.79</v>
      </c>
      <c r="Q18" s="70"/>
    </row>
    <row r="19" spans="1:17" ht="20.100000000000001" customHeight="1">
      <c r="A19" s="62">
        <v>15</v>
      </c>
      <c r="B19" s="71" t="s">
        <v>122</v>
      </c>
      <c r="C19" s="62">
        <v>2016.9</v>
      </c>
      <c r="D19" s="71">
        <v>20161100044</v>
      </c>
      <c r="E19" s="62" t="s">
        <v>103</v>
      </c>
      <c r="F19" s="62" t="s">
        <v>104</v>
      </c>
      <c r="G19" s="62" t="s">
        <v>107</v>
      </c>
      <c r="H19" s="70">
        <v>60</v>
      </c>
      <c r="I19" s="69">
        <v>84.255319148936167</v>
      </c>
      <c r="J19" s="70"/>
      <c r="K19" s="70">
        <v>15</v>
      </c>
      <c r="L19" s="70">
        <v>5</v>
      </c>
      <c r="M19" s="70">
        <v>20</v>
      </c>
      <c r="N19" s="72">
        <v>40</v>
      </c>
      <c r="O19" s="73"/>
      <c r="P19" s="69">
        <v>45.702127659574465</v>
      </c>
      <c r="Q19" s="70"/>
    </row>
    <row r="20" spans="1:17" ht="20.100000000000001" customHeight="1">
      <c r="A20" s="62">
        <v>16</v>
      </c>
      <c r="B20" s="71" t="s">
        <v>123</v>
      </c>
      <c r="C20" s="62">
        <v>2016.9</v>
      </c>
      <c r="D20" s="71">
        <v>20161100066</v>
      </c>
      <c r="E20" s="62" t="s">
        <v>103</v>
      </c>
      <c r="F20" s="62" t="s">
        <v>104</v>
      </c>
      <c r="G20" s="62" t="s">
        <v>118</v>
      </c>
      <c r="H20" s="70">
        <v>60</v>
      </c>
      <c r="I20" s="69">
        <v>89.659574468085111</v>
      </c>
      <c r="J20" s="70">
        <v>1.5</v>
      </c>
      <c r="K20" s="70"/>
      <c r="L20" s="70"/>
      <c r="M20" s="70">
        <v>20</v>
      </c>
      <c r="N20" s="72">
        <v>20</v>
      </c>
      <c r="O20" s="73"/>
      <c r="P20" s="69">
        <v>45.163829787234043</v>
      </c>
      <c r="Q20" s="70"/>
    </row>
    <row r="21" spans="1:17" ht="20.100000000000001" customHeight="1">
      <c r="A21" s="62">
        <v>17</v>
      </c>
      <c r="B21" s="71" t="s">
        <v>124</v>
      </c>
      <c r="C21" s="62">
        <v>2016.9</v>
      </c>
      <c r="D21" s="71">
        <v>20161100057</v>
      </c>
      <c r="E21" s="62" t="s">
        <v>103</v>
      </c>
      <c r="F21" s="62" t="s">
        <v>104</v>
      </c>
      <c r="G21" s="62" t="s">
        <v>118</v>
      </c>
      <c r="H21" s="70">
        <v>60</v>
      </c>
      <c r="I21" s="69">
        <v>83.234042553191486</v>
      </c>
      <c r="J21" s="70">
        <v>3.4499999999999997</v>
      </c>
      <c r="K21" s="70"/>
      <c r="L21" s="70">
        <v>10</v>
      </c>
      <c r="M21" s="70">
        <v>22</v>
      </c>
      <c r="N21" s="72">
        <v>32</v>
      </c>
      <c r="O21" s="73"/>
      <c r="P21" s="69">
        <v>44.783617021276591</v>
      </c>
      <c r="Q21" s="70"/>
    </row>
    <row r="22" spans="1:17" ht="20.100000000000001" customHeight="1">
      <c r="A22" s="62">
        <v>18</v>
      </c>
      <c r="B22" s="71" t="s">
        <v>125</v>
      </c>
      <c r="C22" s="62">
        <v>2016.9</v>
      </c>
      <c r="D22" s="71">
        <v>20161100059</v>
      </c>
      <c r="E22" s="62" t="s">
        <v>103</v>
      </c>
      <c r="F22" s="62" t="s">
        <v>104</v>
      </c>
      <c r="G22" s="62" t="s">
        <v>126</v>
      </c>
      <c r="H22" s="70">
        <v>60</v>
      </c>
      <c r="I22" s="69">
        <v>82.574468085106389</v>
      </c>
      <c r="J22" s="70"/>
      <c r="K22" s="70"/>
      <c r="L22" s="70">
        <v>15</v>
      </c>
      <c r="M22" s="70">
        <v>23</v>
      </c>
      <c r="N22" s="72">
        <v>38</v>
      </c>
      <c r="O22" s="73"/>
      <c r="P22" s="69">
        <v>44.729787234042561</v>
      </c>
      <c r="Q22" s="70"/>
    </row>
    <row r="23" spans="1:17" ht="20.100000000000001" customHeight="1">
      <c r="A23" s="62">
        <v>19</v>
      </c>
      <c r="B23" s="71" t="s">
        <v>127</v>
      </c>
      <c r="C23" s="62">
        <v>2016.9</v>
      </c>
      <c r="D23" s="71">
        <v>20161100048</v>
      </c>
      <c r="E23" s="62" t="s">
        <v>103</v>
      </c>
      <c r="F23" s="62" t="s">
        <v>104</v>
      </c>
      <c r="G23" s="62" t="s">
        <v>107</v>
      </c>
      <c r="H23" s="70">
        <v>60</v>
      </c>
      <c r="I23" s="69">
        <v>83.276595744680847</v>
      </c>
      <c r="J23" s="70"/>
      <c r="K23" s="70"/>
      <c r="L23" s="70">
        <v>15</v>
      </c>
      <c r="M23" s="70">
        <v>20</v>
      </c>
      <c r="N23" s="72">
        <v>35</v>
      </c>
      <c r="O23" s="73"/>
      <c r="P23" s="69">
        <v>44.560638297872337</v>
      </c>
      <c r="Q23" s="70"/>
    </row>
    <row r="24" spans="1:17" ht="20.100000000000001" customHeight="1">
      <c r="A24" s="62">
        <v>20</v>
      </c>
      <c r="B24" s="63" t="s">
        <v>128</v>
      </c>
      <c r="C24" s="64">
        <v>2016.9</v>
      </c>
      <c r="D24" s="65">
        <v>20161100012</v>
      </c>
      <c r="E24" s="62" t="s">
        <v>99</v>
      </c>
      <c r="F24" s="62" t="s">
        <v>100</v>
      </c>
      <c r="G24" s="62" t="s">
        <v>110</v>
      </c>
      <c r="H24" s="66">
        <v>60</v>
      </c>
      <c r="I24" s="67">
        <v>85</v>
      </c>
      <c r="J24" s="66">
        <v>1.8</v>
      </c>
      <c r="K24" s="66">
        <v>0</v>
      </c>
      <c r="L24" s="66">
        <v>5</v>
      </c>
      <c r="M24" s="66">
        <v>20</v>
      </c>
      <c r="N24" s="66">
        <v>25</v>
      </c>
      <c r="O24" s="66">
        <v>0</v>
      </c>
      <c r="P24" s="69">
        <v>44.11</v>
      </c>
      <c r="Q24" s="70"/>
    </row>
    <row r="25" spans="1:17" ht="20.100000000000001" customHeight="1">
      <c r="A25" s="62">
        <v>21</v>
      </c>
      <c r="B25" s="63" t="s">
        <v>129</v>
      </c>
      <c r="C25" s="64">
        <v>2016.9</v>
      </c>
      <c r="D25" s="65">
        <v>20161100009</v>
      </c>
      <c r="E25" s="62" t="s">
        <v>99</v>
      </c>
      <c r="F25" s="62" t="s">
        <v>100</v>
      </c>
      <c r="G25" s="62" t="s">
        <v>110</v>
      </c>
      <c r="H25" s="66">
        <v>60</v>
      </c>
      <c r="I25" s="67">
        <v>84.9</v>
      </c>
      <c r="J25" s="66">
        <v>0</v>
      </c>
      <c r="K25" s="66">
        <v>0</v>
      </c>
      <c r="L25" s="66">
        <v>5</v>
      </c>
      <c r="M25" s="66">
        <v>20</v>
      </c>
      <c r="N25" s="66">
        <v>25</v>
      </c>
      <c r="O25" s="66">
        <v>0</v>
      </c>
      <c r="P25" s="69">
        <v>43.71</v>
      </c>
      <c r="Q25" s="70"/>
    </row>
    <row r="26" spans="1:17" ht="20.100000000000001" customHeight="1">
      <c r="A26" s="62">
        <v>22</v>
      </c>
      <c r="B26" s="63" t="s">
        <v>130</v>
      </c>
      <c r="C26" s="64">
        <v>2016.9</v>
      </c>
      <c r="D26" s="65">
        <v>20161100013</v>
      </c>
      <c r="E26" s="62" t="s">
        <v>99</v>
      </c>
      <c r="F26" s="62" t="s">
        <v>100</v>
      </c>
      <c r="G26" s="62" t="s">
        <v>110</v>
      </c>
      <c r="H26" s="66">
        <v>60</v>
      </c>
      <c r="I26" s="67">
        <v>86.5</v>
      </c>
      <c r="J26" s="66">
        <v>0</v>
      </c>
      <c r="K26" s="66">
        <v>0</v>
      </c>
      <c r="L26" s="66">
        <v>0</v>
      </c>
      <c r="M26" s="66">
        <v>20</v>
      </c>
      <c r="N26" s="66">
        <v>20</v>
      </c>
      <c r="O26" s="66">
        <v>0</v>
      </c>
      <c r="P26" s="69">
        <v>43.6</v>
      </c>
      <c r="Q26" s="70"/>
    </row>
    <row r="27" spans="1:17" ht="20.100000000000001" customHeight="1">
      <c r="A27" s="62">
        <v>23</v>
      </c>
      <c r="B27" s="71" t="s">
        <v>131</v>
      </c>
      <c r="C27" s="62">
        <v>2016.9</v>
      </c>
      <c r="D27" s="71">
        <v>20161100065</v>
      </c>
      <c r="E27" s="62" t="s">
        <v>103</v>
      </c>
      <c r="F27" s="62" t="s">
        <v>104</v>
      </c>
      <c r="G27" s="62" t="s">
        <v>107</v>
      </c>
      <c r="H27" s="70">
        <v>60</v>
      </c>
      <c r="I27" s="69">
        <v>84.872340425531917</v>
      </c>
      <c r="J27" s="70">
        <v>3</v>
      </c>
      <c r="K27" s="70"/>
      <c r="L27" s="70"/>
      <c r="M27" s="70">
        <v>20</v>
      </c>
      <c r="N27" s="72">
        <v>20</v>
      </c>
      <c r="O27" s="72"/>
      <c r="P27" s="69">
        <v>43.54893617021277</v>
      </c>
      <c r="Q27" s="70"/>
    </row>
    <row r="28" spans="1:17" ht="20.100000000000001" customHeight="1">
      <c r="A28" s="62">
        <v>24</v>
      </c>
      <c r="B28" s="63" t="s">
        <v>132</v>
      </c>
      <c r="C28" s="64">
        <v>2016.9</v>
      </c>
      <c r="D28" s="65">
        <v>20161100014</v>
      </c>
      <c r="E28" s="62" t="s">
        <v>99</v>
      </c>
      <c r="F28" s="62" t="s">
        <v>100</v>
      </c>
      <c r="G28" s="62" t="s">
        <v>110</v>
      </c>
      <c r="H28" s="66">
        <v>60</v>
      </c>
      <c r="I28" s="67">
        <v>85.3</v>
      </c>
      <c r="J28" s="66">
        <v>0</v>
      </c>
      <c r="K28" s="66">
        <v>0</v>
      </c>
      <c r="L28" s="66">
        <v>0</v>
      </c>
      <c r="M28" s="66">
        <v>20</v>
      </c>
      <c r="N28" s="66">
        <v>20</v>
      </c>
      <c r="O28" s="66">
        <v>0</v>
      </c>
      <c r="P28" s="69">
        <v>43.12</v>
      </c>
      <c r="Q28" s="70"/>
    </row>
    <row r="29" spans="1:17" ht="20.100000000000001" customHeight="1">
      <c r="A29" s="62">
        <v>25</v>
      </c>
      <c r="B29" s="71" t="s">
        <v>133</v>
      </c>
      <c r="C29" s="62">
        <v>2016.9</v>
      </c>
      <c r="D29" s="71">
        <v>20161100054</v>
      </c>
      <c r="E29" s="62" t="s">
        <v>103</v>
      </c>
      <c r="F29" s="62" t="s">
        <v>104</v>
      </c>
      <c r="G29" s="62" t="s">
        <v>118</v>
      </c>
      <c r="H29" s="70">
        <v>60</v>
      </c>
      <c r="I29" s="69">
        <v>84.680851063829792</v>
      </c>
      <c r="J29" s="70">
        <v>0.75</v>
      </c>
      <c r="K29" s="70"/>
      <c r="L29" s="70"/>
      <c r="M29" s="70">
        <v>20</v>
      </c>
      <c r="N29" s="72">
        <v>20</v>
      </c>
      <c r="O29" s="72"/>
      <c r="P29" s="69">
        <v>43.022340425531915</v>
      </c>
      <c r="Q29" s="70"/>
    </row>
    <row r="30" spans="1:17" ht="20.100000000000001" customHeight="1">
      <c r="A30" s="62">
        <v>26</v>
      </c>
      <c r="B30" s="71" t="s">
        <v>134</v>
      </c>
      <c r="C30" s="62">
        <v>2016.9</v>
      </c>
      <c r="D30" s="71">
        <v>20161100047</v>
      </c>
      <c r="E30" s="62" t="s">
        <v>103</v>
      </c>
      <c r="F30" s="62" t="s">
        <v>104</v>
      </c>
      <c r="G30" s="62" t="s">
        <v>107</v>
      </c>
      <c r="H30" s="70">
        <v>60</v>
      </c>
      <c r="I30" s="69">
        <v>87.744680851063833</v>
      </c>
      <c r="J30" s="70"/>
      <c r="K30" s="70"/>
      <c r="L30" s="70"/>
      <c r="M30" s="70"/>
      <c r="N30" s="70"/>
      <c r="O30" s="70"/>
      <c r="P30" s="69">
        <v>41.097872340425532</v>
      </c>
      <c r="Q30" s="70"/>
    </row>
    <row r="31" spans="1:17" ht="20.100000000000001" customHeight="1">
      <c r="A31" s="62">
        <v>27</v>
      </c>
      <c r="B31" s="71" t="s">
        <v>135</v>
      </c>
      <c r="C31" s="62">
        <v>2016.9</v>
      </c>
      <c r="D31" s="71">
        <v>20161100062</v>
      </c>
      <c r="E31" s="62" t="s">
        <v>103</v>
      </c>
      <c r="F31" s="62" t="s">
        <v>104</v>
      </c>
      <c r="G31" s="62" t="s">
        <v>105</v>
      </c>
      <c r="H31" s="70">
        <v>60</v>
      </c>
      <c r="I31" s="69">
        <v>79.787234042553195</v>
      </c>
      <c r="J31" s="70"/>
      <c r="K31" s="70"/>
      <c r="L31" s="70"/>
      <c r="M31" s="70">
        <v>20</v>
      </c>
      <c r="N31" s="72">
        <v>20</v>
      </c>
      <c r="O31" s="72"/>
      <c r="P31" s="69">
        <v>40.914893617021278</v>
      </c>
      <c r="Q31" s="70"/>
    </row>
    <row r="32" spans="1:17" ht="20.100000000000001" customHeight="1">
      <c r="A32" s="62">
        <v>28</v>
      </c>
      <c r="B32" s="71" t="s">
        <v>136</v>
      </c>
      <c r="C32" s="62">
        <v>2016.9</v>
      </c>
      <c r="D32" s="71">
        <v>20161100038</v>
      </c>
      <c r="E32" s="62" t="s">
        <v>103</v>
      </c>
      <c r="F32" s="62" t="s">
        <v>104</v>
      </c>
      <c r="G32" s="62" t="s">
        <v>118</v>
      </c>
      <c r="H32" s="70">
        <v>60</v>
      </c>
      <c r="I32" s="69">
        <v>83.61702127659575</v>
      </c>
      <c r="J32" s="70">
        <v>3</v>
      </c>
      <c r="K32" s="70"/>
      <c r="L32" s="70"/>
      <c r="M32" s="70"/>
      <c r="N32" s="72"/>
      <c r="O32" s="72"/>
      <c r="P32" s="69">
        <v>40.0468085106383</v>
      </c>
      <c r="Q32" s="70"/>
    </row>
    <row r="33" spans="1:38" ht="20.100000000000001" customHeight="1">
      <c r="A33" s="62">
        <v>29</v>
      </c>
      <c r="B33" s="71" t="s">
        <v>137</v>
      </c>
      <c r="C33" s="62">
        <v>2016.9</v>
      </c>
      <c r="D33" s="71">
        <v>20161100045</v>
      </c>
      <c r="E33" s="62" t="s">
        <v>103</v>
      </c>
      <c r="F33" s="62" t="s">
        <v>104</v>
      </c>
      <c r="G33" s="62" t="s">
        <v>113</v>
      </c>
      <c r="H33" s="70">
        <v>60</v>
      </c>
      <c r="I33" s="69">
        <v>83.702127659574472</v>
      </c>
      <c r="J33" s="70"/>
      <c r="K33" s="70"/>
      <c r="L33" s="70"/>
      <c r="M33" s="70"/>
      <c r="N33" s="70"/>
      <c r="O33" s="70"/>
      <c r="P33" s="69">
        <v>39.480851063829789</v>
      </c>
      <c r="Q33" s="70"/>
    </row>
    <row r="34" spans="1:38" ht="20.100000000000001" customHeight="1">
      <c r="A34" s="62">
        <v>30</v>
      </c>
      <c r="B34" s="71" t="s">
        <v>138</v>
      </c>
      <c r="C34" s="62">
        <v>2016.9</v>
      </c>
      <c r="D34" s="71">
        <v>20161100046</v>
      </c>
      <c r="E34" s="62" t="s">
        <v>103</v>
      </c>
      <c r="F34" s="62" t="s">
        <v>104</v>
      </c>
      <c r="G34" s="62" t="s">
        <v>105</v>
      </c>
      <c r="H34" s="70">
        <v>60</v>
      </c>
      <c r="I34" s="69">
        <v>83.702127659574472</v>
      </c>
      <c r="J34" s="70"/>
      <c r="K34" s="70"/>
      <c r="L34" s="70"/>
      <c r="M34" s="70"/>
      <c r="N34" s="70"/>
      <c r="O34" s="70"/>
      <c r="P34" s="69">
        <v>39.480851063829789</v>
      </c>
      <c r="Q34" s="70"/>
    </row>
    <row r="35" spans="1:38" ht="20.100000000000001" customHeight="1">
      <c r="A35" s="62">
        <v>31</v>
      </c>
      <c r="B35" s="71" t="s">
        <v>139</v>
      </c>
      <c r="C35" s="62">
        <v>2016.9</v>
      </c>
      <c r="D35" s="71">
        <v>20161100043</v>
      </c>
      <c r="E35" s="62" t="s">
        <v>103</v>
      </c>
      <c r="F35" s="62" t="s">
        <v>104</v>
      </c>
      <c r="G35" s="62" t="s">
        <v>107</v>
      </c>
      <c r="H35" s="70">
        <v>60</v>
      </c>
      <c r="I35" s="69">
        <v>83.170212765957444</v>
      </c>
      <c r="J35" s="70"/>
      <c r="K35" s="70"/>
      <c r="L35" s="70"/>
      <c r="M35" s="70"/>
      <c r="N35" s="70"/>
      <c r="O35" s="70"/>
      <c r="P35" s="69">
        <v>39.268085106382976</v>
      </c>
      <c r="Q35" s="70"/>
    </row>
    <row r="36" spans="1:38">
      <c r="A36" s="62">
        <v>32</v>
      </c>
      <c r="B36" s="71" t="s">
        <v>140</v>
      </c>
      <c r="C36" s="62">
        <v>2016.9</v>
      </c>
      <c r="D36" s="71">
        <v>20161100064</v>
      </c>
      <c r="E36" s="62" t="s">
        <v>103</v>
      </c>
      <c r="F36" s="62" t="s">
        <v>104</v>
      </c>
      <c r="G36" s="62" t="s">
        <v>105</v>
      </c>
      <c r="H36" s="70">
        <v>60</v>
      </c>
      <c r="I36" s="69">
        <v>83.063829787234042</v>
      </c>
      <c r="J36" s="70"/>
      <c r="K36" s="70"/>
      <c r="L36" s="70"/>
      <c r="M36" s="70"/>
      <c r="N36" s="70"/>
      <c r="O36" s="70"/>
      <c r="P36" s="69">
        <v>39.225531914893615</v>
      </c>
      <c r="Q36" s="70"/>
    </row>
    <row r="37" spans="1:38">
      <c r="A37" s="62">
        <v>33</v>
      </c>
      <c r="B37" s="71" t="s">
        <v>141</v>
      </c>
      <c r="C37" s="62">
        <v>2016.9</v>
      </c>
      <c r="D37" s="71">
        <v>20161100049</v>
      </c>
      <c r="E37" s="62" t="s">
        <v>103</v>
      </c>
      <c r="F37" s="62" t="s">
        <v>104</v>
      </c>
      <c r="G37" s="62" t="s">
        <v>113</v>
      </c>
      <c r="H37" s="70">
        <v>60</v>
      </c>
      <c r="I37" s="69">
        <v>81.276595744680847</v>
      </c>
      <c r="J37" s="70"/>
      <c r="K37" s="70"/>
      <c r="L37" s="70"/>
      <c r="M37" s="70"/>
      <c r="N37" s="70"/>
      <c r="O37" s="70"/>
      <c r="P37" s="69">
        <v>38.51063829787234</v>
      </c>
      <c r="Q37" s="70"/>
    </row>
    <row r="38" spans="1:38">
      <c r="A38" s="62">
        <v>34</v>
      </c>
      <c r="B38" s="71" t="s">
        <v>142</v>
      </c>
      <c r="C38" s="62">
        <v>2016.9</v>
      </c>
      <c r="D38" s="71">
        <v>20161100040</v>
      </c>
      <c r="E38" s="62" t="s">
        <v>103</v>
      </c>
      <c r="F38" s="62" t="s">
        <v>104</v>
      </c>
      <c r="G38" s="62" t="s">
        <v>113</v>
      </c>
      <c r="H38" s="70">
        <v>60</v>
      </c>
      <c r="I38" s="69">
        <v>81.148936170212764</v>
      </c>
      <c r="J38" s="70"/>
      <c r="K38" s="70"/>
      <c r="L38" s="70"/>
      <c r="M38" s="70"/>
      <c r="N38" s="70"/>
      <c r="O38" s="70"/>
      <c r="P38" s="69">
        <v>38.459574468085108</v>
      </c>
      <c r="Q38" s="70"/>
    </row>
    <row r="39" spans="1:38">
      <c r="A39" s="62">
        <v>35</v>
      </c>
      <c r="B39" s="71" t="s">
        <v>143</v>
      </c>
      <c r="C39" s="62">
        <v>2016.9</v>
      </c>
      <c r="D39" s="71">
        <v>20161100011</v>
      </c>
      <c r="E39" s="62" t="s">
        <v>103</v>
      </c>
      <c r="F39" s="62" t="s">
        <v>104</v>
      </c>
      <c r="G39" s="62" t="s">
        <v>105</v>
      </c>
      <c r="H39" s="70">
        <v>60</v>
      </c>
      <c r="I39" s="69">
        <v>79.340425531914889</v>
      </c>
      <c r="J39" s="70"/>
      <c r="K39" s="70"/>
      <c r="L39" s="70"/>
      <c r="M39" s="70"/>
      <c r="N39" s="70"/>
      <c r="O39" s="70"/>
      <c r="P39" s="69">
        <v>37.736170212765956</v>
      </c>
      <c r="Q39" s="70"/>
    </row>
    <row r="40" spans="1:38">
      <c r="A40" s="62">
        <v>36</v>
      </c>
      <c r="B40" s="62" t="s">
        <v>144</v>
      </c>
      <c r="C40" s="62"/>
      <c r="D40" s="62"/>
      <c r="E40" s="62"/>
      <c r="F40" s="62"/>
      <c r="G40" s="62"/>
      <c r="H40" s="70"/>
      <c r="I40" s="69"/>
      <c r="J40" s="70"/>
      <c r="K40" s="70"/>
      <c r="L40" s="70"/>
      <c r="M40" s="70"/>
      <c r="N40" s="70"/>
      <c r="O40" s="70"/>
      <c r="P40" s="69"/>
      <c r="Q40" s="104" t="s">
        <v>147</v>
      </c>
      <c r="AL40" s="59" t="s">
        <v>145</v>
      </c>
    </row>
    <row r="41" spans="1:38">
      <c r="A41" s="105" t="s">
        <v>146</v>
      </c>
      <c r="B41" s="105"/>
      <c r="C41" s="105"/>
      <c r="D41" s="105"/>
      <c r="E41" s="103" t="s">
        <v>148</v>
      </c>
      <c r="F41" s="103"/>
      <c r="G41" s="103" t="s">
        <v>149</v>
      </c>
      <c r="H41" s="103"/>
      <c r="I41" s="103"/>
    </row>
  </sheetData>
  <autoFilter ref="A3:Q4" xr:uid="{8EA21874-9FF5-4476-8A34-0DDB297B483A}">
    <filterColumn colId="10" showButton="0"/>
    <filterColumn colId="11" showButton="0"/>
    <filterColumn colId="12" showButton="0"/>
    <sortState ref="A6:Q39">
      <sortCondition descending="1" ref="P3:P4"/>
    </sortState>
  </autoFilter>
  <sortState ref="A5:Q31">
    <sortCondition descending="1" ref="P5:P31"/>
  </sortState>
  <mergeCells count="24">
    <mergeCell ref="A41:D41"/>
    <mergeCell ref="E41:F41"/>
    <mergeCell ref="G41:I41"/>
    <mergeCell ref="F3:F4"/>
    <mergeCell ref="G3:G4"/>
    <mergeCell ref="H3:H4"/>
    <mergeCell ref="I3:I4"/>
    <mergeCell ref="A3:A4"/>
    <mergeCell ref="B3:B4"/>
    <mergeCell ref="C3:C4"/>
    <mergeCell ref="D3:D4"/>
    <mergeCell ref="E3:E4"/>
    <mergeCell ref="A1:Q1"/>
    <mergeCell ref="A2:B2"/>
    <mergeCell ref="E2:F2"/>
    <mergeCell ref="K2:N2"/>
    <mergeCell ref="P2:Q2"/>
    <mergeCell ref="C2:D2"/>
    <mergeCell ref="G2:I2"/>
    <mergeCell ref="J3:J4"/>
    <mergeCell ref="O3:O4"/>
    <mergeCell ref="P3:P4"/>
    <mergeCell ref="Q3:Q4"/>
    <mergeCell ref="K3:N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588CB-7DDE-440F-A446-B0D47F2751EC}">
  <dimension ref="A1:AK33"/>
  <sheetViews>
    <sheetView zoomScale="85" zoomScaleNormal="85" workbookViewId="0">
      <selection activeCell="U37" sqref="U37"/>
    </sheetView>
  </sheetViews>
  <sheetFormatPr defaultRowHeight="13.5"/>
  <cols>
    <col min="1" max="1" width="9" style="8"/>
    <col min="2" max="2" width="7" style="8" customWidth="1"/>
    <col min="3" max="3" width="5.625" style="8" customWidth="1"/>
    <col min="4" max="4" width="14.5" style="8" customWidth="1"/>
    <col min="5" max="5" width="16.25" style="8" customWidth="1"/>
    <col min="6" max="6" width="15" style="8" customWidth="1"/>
    <col min="7" max="7" width="16.25" style="8" customWidth="1"/>
    <col min="8" max="20" width="4" style="27" customWidth="1"/>
    <col min="21" max="21" width="8.5" style="27" customWidth="1"/>
    <col min="22" max="30" width="3.75" style="8" customWidth="1"/>
    <col min="31" max="31" width="9.625" style="8" customWidth="1"/>
    <col min="32" max="32" width="9.625" style="28" customWidth="1"/>
    <col min="33" max="33" width="9.625" style="29" customWidth="1"/>
    <col min="34" max="35" width="9.625" style="8" customWidth="1"/>
    <col min="36" max="36" width="9.125" style="8" bestFit="1" customWidth="1"/>
    <col min="37" max="37" width="17.375" style="8" customWidth="1"/>
    <col min="38" max="16384" width="9" style="8"/>
  </cols>
  <sheetData>
    <row r="1" spans="1:37" ht="23.25" thickTop="1">
      <c r="A1" s="95" t="s">
        <v>37</v>
      </c>
      <c r="B1" s="95"/>
      <c r="C1" s="95"/>
      <c r="D1" s="95"/>
      <c r="E1" s="95"/>
      <c r="F1" s="95"/>
      <c r="G1" s="95"/>
      <c r="H1" s="96" t="s">
        <v>38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  <c r="V1" s="96" t="s">
        <v>39</v>
      </c>
      <c r="W1" s="97"/>
      <c r="X1" s="97"/>
      <c r="Y1" s="97"/>
      <c r="Z1" s="97"/>
      <c r="AA1" s="97"/>
      <c r="AB1" s="97"/>
      <c r="AC1" s="97"/>
      <c r="AD1" s="98"/>
      <c r="AE1" s="96" t="s">
        <v>40</v>
      </c>
      <c r="AF1" s="97"/>
      <c r="AG1" s="97"/>
      <c r="AH1" s="97"/>
      <c r="AI1" s="98"/>
      <c r="AJ1" s="91"/>
      <c r="AK1" s="92"/>
    </row>
    <row r="2" spans="1:37" ht="23.25" thickBot="1">
      <c r="A2" s="30" t="s">
        <v>41</v>
      </c>
      <c r="B2" s="30"/>
      <c r="C2" s="30"/>
      <c r="D2" s="9"/>
      <c r="E2" s="102" t="s">
        <v>74</v>
      </c>
      <c r="F2" s="102"/>
      <c r="G2" s="102"/>
      <c r="H2" s="99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  <c r="V2" s="99"/>
      <c r="W2" s="100"/>
      <c r="X2" s="100"/>
      <c r="Y2" s="100"/>
      <c r="Z2" s="100"/>
      <c r="AA2" s="100"/>
      <c r="AB2" s="100"/>
      <c r="AC2" s="100"/>
      <c r="AD2" s="101"/>
      <c r="AE2" s="99"/>
      <c r="AF2" s="100"/>
      <c r="AG2" s="100"/>
      <c r="AH2" s="100"/>
      <c r="AI2" s="101"/>
      <c r="AJ2" s="93"/>
      <c r="AK2" s="94"/>
    </row>
    <row r="3" spans="1:37" ht="30" customHeight="1" thickTop="1" thickBot="1">
      <c r="A3" s="40" t="s">
        <v>62</v>
      </c>
      <c r="B3" s="41" t="s">
        <v>42</v>
      </c>
      <c r="C3" s="41" t="s">
        <v>43</v>
      </c>
      <c r="D3" s="41" t="s">
        <v>44</v>
      </c>
      <c r="E3" s="40" t="s">
        <v>63</v>
      </c>
      <c r="F3" s="41" t="s">
        <v>61</v>
      </c>
      <c r="G3" s="49" t="s">
        <v>45</v>
      </c>
      <c r="H3" s="42">
        <v>4</v>
      </c>
      <c r="I3" s="42">
        <v>2</v>
      </c>
      <c r="J3" s="42">
        <v>2</v>
      </c>
      <c r="K3" s="43">
        <v>2</v>
      </c>
      <c r="L3" s="43">
        <v>2</v>
      </c>
      <c r="M3" s="42">
        <v>2</v>
      </c>
      <c r="N3" s="43">
        <v>2</v>
      </c>
      <c r="O3" s="42">
        <v>2</v>
      </c>
      <c r="P3" s="42">
        <v>2</v>
      </c>
      <c r="Q3" s="42">
        <v>1</v>
      </c>
      <c r="R3" s="42">
        <v>1</v>
      </c>
      <c r="S3" s="43">
        <v>1</v>
      </c>
      <c r="T3" s="54">
        <v>0.5</v>
      </c>
      <c r="U3" s="55" t="s">
        <v>46</v>
      </c>
      <c r="V3" s="52" t="s">
        <v>64</v>
      </c>
      <c r="W3" s="44" t="s">
        <v>65</v>
      </c>
      <c r="X3" s="44" t="s">
        <v>66</v>
      </c>
      <c r="Y3" s="44" t="s">
        <v>67</v>
      </c>
      <c r="Z3" s="44" t="s">
        <v>68</v>
      </c>
      <c r="AA3" s="44" t="s">
        <v>69</v>
      </c>
      <c r="AB3" s="44" t="s">
        <v>70</v>
      </c>
      <c r="AC3" s="44" t="s">
        <v>71</v>
      </c>
      <c r="AD3" s="44" t="s">
        <v>72</v>
      </c>
      <c r="AE3" s="45" t="s">
        <v>47</v>
      </c>
      <c r="AF3" s="46" t="s">
        <v>48</v>
      </c>
      <c r="AG3" s="47" t="s">
        <v>49</v>
      </c>
      <c r="AH3" s="45" t="s">
        <v>50</v>
      </c>
      <c r="AI3" s="45" t="s">
        <v>51</v>
      </c>
      <c r="AJ3" s="48" t="s">
        <v>73</v>
      </c>
      <c r="AK3" s="41" t="s">
        <v>52</v>
      </c>
    </row>
    <row r="4" spans="1:37" ht="17.25" customHeight="1" thickTop="1">
      <c r="A4" s="31" t="s">
        <v>3</v>
      </c>
      <c r="B4" s="31" t="s">
        <v>53</v>
      </c>
      <c r="C4" s="31" t="s">
        <v>54</v>
      </c>
      <c r="D4" s="31" t="s">
        <v>55</v>
      </c>
      <c r="E4" s="31">
        <v>20161100055</v>
      </c>
      <c r="F4" s="32" t="s">
        <v>31</v>
      </c>
      <c r="G4" s="50">
        <v>2016.9</v>
      </c>
      <c r="H4" s="12">
        <v>74</v>
      </c>
      <c r="I4" s="33">
        <v>84</v>
      </c>
      <c r="J4" s="33">
        <v>86</v>
      </c>
      <c r="K4" s="33">
        <v>75</v>
      </c>
      <c r="L4" s="33">
        <v>92</v>
      </c>
      <c r="M4" s="33">
        <v>87</v>
      </c>
      <c r="N4" s="33">
        <v>91</v>
      </c>
      <c r="O4" s="33">
        <v>95</v>
      </c>
      <c r="P4" s="33">
        <v>90</v>
      </c>
      <c r="Q4" s="33">
        <v>85</v>
      </c>
      <c r="R4" s="33">
        <v>84</v>
      </c>
      <c r="S4" s="33">
        <v>78</v>
      </c>
      <c r="T4" s="16">
        <v>80</v>
      </c>
      <c r="U4" s="56"/>
      <c r="V4" s="53">
        <v>30</v>
      </c>
      <c r="W4" s="34"/>
      <c r="X4" s="34"/>
      <c r="Y4" s="34">
        <v>5</v>
      </c>
      <c r="Z4" s="34"/>
      <c r="AA4" s="34"/>
      <c r="AB4" s="34"/>
      <c r="AC4" s="34"/>
      <c r="AD4" s="35"/>
      <c r="AE4" s="36">
        <v>60</v>
      </c>
      <c r="AF4" s="37">
        <f>(H4*$H$3+I4*$I$3+J4*$J$3+K4*$K$3+L4*$L$3+M4*$M$3+N4*$N$3+O4*$O$3+P4*$P$3+Q4*$Q$3+R4*$R$3+S4*$S$3+T4*$T$3)/23.5</f>
        <v>84.38297872340425</v>
      </c>
      <c r="AG4" s="38">
        <f t="shared" ref="AG4:AG30" si="0">0.15*V4+0.15*W4+0.1*X4+0.1*Y4+0.1*Z4+0.1*AA4+0.1*AB4+0.1*AC4+0.1*AD4</f>
        <v>5</v>
      </c>
      <c r="AH4" s="34">
        <v>50</v>
      </c>
      <c r="AI4" s="35">
        <v>30</v>
      </c>
      <c r="AJ4" s="39">
        <f t="shared" ref="AJ4:AJ30" si="1">0.1*AE4+0.4*AF4+0.2*AG4+0.15*AH4+0.15*AI4</f>
        <v>52.753191489361704</v>
      </c>
      <c r="AK4" s="34"/>
    </row>
    <row r="5" spans="1:37" ht="17.25" customHeight="1">
      <c r="A5" s="2" t="s">
        <v>4</v>
      </c>
      <c r="B5" s="2" t="s">
        <v>53</v>
      </c>
      <c r="C5" s="2" t="s">
        <v>54</v>
      </c>
      <c r="D5" s="2" t="s">
        <v>55</v>
      </c>
      <c r="E5" s="2">
        <v>20161100056</v>
      </c>
      <c r="F5" s="1" t="s">
        <v>31</v>
      </c>
      <c r="G5" s="51">
        <v>2016.9</v>
      </c>
      <c r="H5" s="20">
        <v>74</v>
      </c>
      <c r="I5" s="15">
        <v>86</v>
      </c>
      <c r="J5" s="15">
        <v>94</v>
      </c>
      <c r="K5" s="15">
        <v>80</v>
      </c>
      <c r="L5" s="15">
        <v>86</v>
      </c>
      <c r="M5" s="15">
        <v>86</v>
      </c>
      <c r="N5" s="15">
        <v>92</v>
      </c>
      <c r="O5" s="15">
        <v>90</v>
      </c>
      <c r="P5" s="15">
        <v>94</v>
      </c>
      <c r="Q5" s="15">
        <v>90</v>
      </c>
      <c r="R5" s="15">
        <v>93</v>
      </c>
      <c r="S5" s="15">
        <v>75</v>
      </c>
      <c r="T5" s="13">
        <v>78</v>
      </c>
      <c r="U5" s="57"/>
      <c r="V5" s="4">
        <v>12</v>
      </c>
      <c r="W5" s="3"/>
      <c r="X5" s="3"/>
      <c r="Y5" s="3"/>
      <c r="Z5" s="3"/>
      <c r="AA5" s="3"/>
      <c r="AB5" s="3"/>
      <c r="AC5" s="3">
        <v>12</v>
      </c>
      <c r="AD5" s="17">
        <v>10</v>
      </c>
      <c r="AE5" s="18">
        <v>60</v>
      </c>
      <c r="AF5" s="5">
        <f t="shared" ref="AF5:AF30" si="2">(H5*$H$3+I5*$I$3+J5*$J$3+K5*$K$3+L5*$L$3+M5*$M$3+N5*$N$3+O5*$O$3+P5*$P$3+Q5*$Q$3+R5*$R$3+S5*$S$3+T5*$T$3)/23.5</f>
        <v>85.489361702127653</v>
      </c>
      <c r="AG5" s="19">
        <f t="shared" si="0"/>
        <v>4</v>
      </c>
      <c r="AH5" s="3">
        <v>40</v>
      </c>
      <c r="AI5" s="17"/>
      <c r="AJ5" s="7">
        <f t="shared" si="1"/>
        <v>46.995744680851061</v>
      </c>
      <c r="AK5" s="3"/>
    </row>
    <row r="6" spans="1:37" ht="17.25" customHeight="1">
      <c r="A6" s="2" t="s">
        <v>5</v>
      </c>
      <c r="B6" s="2" t="s">
        <v>56</v>
      </c>
      <c r="C6" s="2" t="s">
        <v>54</v>
      </c>
      <c r="D6" s="2" t="s">
        <v>55</v>
      </c>
      <c r="E6" s="2">
        <v>20161100057</v>
      </c>
      <c r="F6" s="1" t="s">
        <v>32</v>
      </c>
      <c r="G6" s="51">
        <v>2016.9</v>
      </c>
      <c r="H6" s="20">
        <v>74</v>
      </c>
      <c r="I6" s="15">
        <v>80</v>
      </c>
      <c r="J6" s="15">
        <v>82</v>
      </c>
      <c r="K6" s="15">
        <v>85</v>
      </c>
      <c r="L6" s="15">
        <v>89</v>
      </c>
      <c r="M6" s="15">
        <v>85</v>
      </c>
      <c r="N6" s="15">
        <v>89</v>
      </c>
      <c r="O6" s="15">
        <v>92</v>
      </c>
      <c r="P6" s="15">
        <v>85</v>
      </c>
      <c r="Q6" s="15">
        <v>72</v>
      </c>
      <c r="R6" s="15">
        <v>88</v>
      </c>
      <c r="S6" s="15">
        <v>85</v>
      </c>
      <c r="T6" s="13">
        <v>82</v>
      </c>
      <c r="U6" s="57"/>
      <c r="V6" s="4">
        <v>17</v>
      </c>
      <c r="W6" s="3"/>
      <c r="X6" s="3"/>
      <c r="Y6" s="3">
        <v>5</v>
      </c>
      <c r="Z6" s="3"/>
      <c r="AA6" s="3"/>
      <c r="AB6" s="3"/>
      <c r="AC6" s="3">
        <v>4</v>
      </c>
      <c r="AD6" s="17"/>
      <c r="AE6" s="18">
        <v>60</v>
      </c>
      <c r="AF6" s="5">
        <f t="shared" si="2"/>
        <v>83.234042553191486</v>
      </c>
      <c r="AG6" s="19">
        <f t="shared" si="0"/>
        <v>3.4499999999999997</v>
      </c>
      <c r="AH6" s="3">
        <v>32</v>
      </c>
      <c r="AI6" s="17"/>
      <c r="AJ6" s="7">
        <f t="shared" si="1"/>
        <v>44.783617021276591</v>
      </c>
      <c r="AK6" s="3"/>
    </row>
    <row r="7" spans="1:37" ht="17.25" customHeight="1">
      <c r="A7" s="2" t="s">
        <v>6</v>
      </c>
      <c r="B7" s="2" t="s">
        <v>53</v>
      </c>
      <c r="C7" s="2" t="s">
        <v>54</v>
      </c>
      <c r="D7" s="2" t="s">
        <v>55</v>
      </c>
      <c r="E7" s="2">
        <v>20161100050</v>
      </c>
      <c r="F7" s="1" t="s">
        <v>33</v>
      </c>
      <c r="G7" s="51">
        <v>2016.9</v>
      </c>
      <c r="H7" s="21">
        <v>78</v>
      </c>
      <c r="I7" s="22">
        <v>84</v>
      </c>
      <c r="J7" s="22">
        <v>92</v>
      </c>
      <c r="K7" s="22">
        <v>92</v>
      </c>
      <c r="L7" s="22">
        <v>84</v>
      </c>
      <c r="M7" s="22">
        <v>80</v>
      </c>
      <c r="N7" s="22">
        <v>91</v>
      </c>
      <c r="O7" s="22">
        <v>86</v>
      </c>
      <c r="P7" s="22">
        <v>90</v>
      </c>
      <c r="Q7" s="22">
        <v>82</v>
      </c>
      <c r="R7" s="22">
        <v>90</v>
      </c>
      <c r="S7" s="22">
        <v>90</v>
      </c>
      <c r="T7" s="14">
        <v>68</v>
      </c>
      <c r="U7" s="58"/>
      <c r="V7" s="4">
        <v>15</v>
      </c>
      <c r="W7" s="3"/>
      <c r="X7" s="3"/>
      <c r="Y7" s="3"/>
      <c r="Z7" s="3"/>
      <c r="AA7" s="3"/>
      <c r="AB7" s="3"/>
      <c r="AC7" s="3"/>
      <c r="AD7" s="17"/>
      <c r="AE7" s="18">
        <v>60</v>
      </c>
      <c r="AF7" s="5">
        <f t="shared" si="2"/>
        <v>85.361702127659569</v>
      </c>
      <c r="AG7" s="19">
        <f t="shared" si="0"/>
        <v>2.25</v>
      </c>
      <c r="AH7" s="3">
        <v>20</v>
      </c>
      <c r="AI7" s="17">
        <v>38</v>
      </c>
      <c r="AJ7" s="7">
        <f t="shared" si="1"/>
        <v>49.294680851063838</v>
      </c>
      <c r="AK7" s="23"/>
    </row>
    <row r="8" spans="1:37" ht="17.25" customHeight="1">
      <c r="A8" s="2" t="s">
        <v>7</v>
      </c>
      <c r="B8" s="2" t="s">
        <v>53</v>
      </c>
      <c r="C8" s="2" t="s">
        <v>54</v>
      </c>
      <c r="D8" s="2" t="s">
        <v>55</v>
      </c>
      <c r="E8" s="2">
        <v>20161100038</v>
      </c>
      <c r="F8" s="1" t="s">
        <v>32</v>
      </c>
      <c r="G8" s="51">
        <v>2016.9</v>
      </c>
      <c r="H8" s="21">
        <v>77</v>
      </c>
      <c r="I8" s="22">
        <v>84</v>
      </c>
      <c r="J8" s="22">
        <v>80</v>
      </c>
      <c r="K8" s="22">
        <v>90</v>
      </c>
      <c r="L8" s="22">
        <v>92</v>
      </c>
      <c r="M8" s="22">
        <v>83</v>
      </c>
      <c r="N8" s="22">
        <v>72</v>
      </c>
      <c r="O8" s="22">
        <v>89</v>
      </c>
      <c r="P8" s="22">
        <v>91</v>
      </c>
      <c r="Q8" s="22">
        <v>80</v>
      </c>
      <c r="R8" s="22">
        <v>87</v>
      </c>
      <c r="S8" s="22">
        <v>90</v>
      </c>
      <c r="T8" s="14">
        <v>76</v>
      </c>
      <c r="U8" s="58"/>
      <c r="V8" s="4">
        <v>20</v>
      </c>
      <c r="W8" s="3"/>
      <c r="X8" s="3"/>
      <c r="Y8" s="3"/>
      <c r="Z8" s="3"/>
      <c r="AA8" s="3"/>
      <c r="AB8" s="3"/>
      <c r="AC8" s="3"/>
      <c r="AD8" s="17"/>
      <c r="AE8" s="18">
        <v>60</v>
      </c>
      <c r="AF8" s="5">
        <f t="shared" si="2"/>
        <v>83.61702127659575</v>
      </c>
      <c r="AG8" s="19">
        <f t="shared" si="0"/>
        <v>3</v>
      </c>
      <c r="AH8" s="3"/>
      <c r="AI8" s="17"/>
      <c r="AJ8" s="7">
        <f t="shared" si="1"/>
        <v>40.0468085106383</v>
      </c>
      <c r="AK8" s="11"/>
    </row>
    <row r="9" spans="1:37" ht="17.25" customHeight="1">
      <c r="A9" s="2" t="s">
        <v>8</v>
      </c>
      <c r="B9" s="2" t="s">
        <v>57</v>
      </c>
      <c r="C9" s="2" t="s">
        <v>54</v>
      </c>
      <c r="D9" s="2" t="s">
        <v>55</v>
      </c>
      <c r="E9" s="2">
        <v>20161100065</v>
      </c>
      <c r="F9" s="1" t="s">
        <v>33</v>
      </c>
      <c r="G9" s="51">
        <v>2016.9</v>
      </c>
      <c r="H9" s="20">
        <v>76</v>
      </c>
      <c r="I9" s="15">
        <v>82</v>
      </c>
      <c r="J9" s="15">
        <v>78</v>
      </c>
      <c r="K9" s="15">
        <v>86</v>
      </c>
      <c r="L9" s="15">
        <v>88</v>
      </c>
      <c r="M9" s="15">
        <v>86</v>
      </c>
      <c r="N9" s="15">
        <v>90</v>
      </c>
      <c r="O9" s="15">
        <v>95</v>
      </c>
      <c r="P9" s="15">
        <v>92</v>
      </c>
      <c r="Q9" s="15">
        <v>92</v>
      </c>
      <c r="R9" s="15">
        <v>87</v>
      </c>
      <c r="S9" s="15">
        <v>70</v>
      </c>
      <c r="T9" s="13">
        <v>95</v>
      </c>
      <c r="U9" s="57"/>
      <c r="V9" s="4"/>
      <c r="W9" s="3">
        <v>20</v>
      </c>
      <c r="X9" s="3"/>
      <c r="Y9" s="3"/>
      <c r="Z9" s="3"/>
      <c r="AA9" s="3"/>
      <c r="AB9" s="3"/>
      <c r="AC9" s="3"/>
      <c r="AD9" s="17"/>
      <c r="AE9" s="18">
        <v>60</v>
      </c>
      <c r="AF9" s="5">
        <f t="shared" si="2"/>
        <v>84.872340425531917</v>
      </c>
      <c r="AG9" s="19">
        <f t="shared" si="0"/>
        <v>3</v>
      </c>
      <c r="AH9" s="3">
        <v>20</v>
      </c>
      <c r="AI9" s="17"/>
      <c r="AJ9" s="7">
        <f t="shared" si="1"/>
        <v>43.54893617021277</v>
      </c>
      <c r="AK9" s="3"/>
    </row>
    <row r="10" spans="1:37" ht="17.25" customHeight="1">
      <c r="A10" s="2" t="s">
        <v>9</v>
      </c>
      <c r="B10" s="2" t="s">
        <v>53</v>
      </c>
      <c r="C10" s="2" t="s">
        <v>54</v>
      </c>
      <c r="D10" s="2" t="s">
        <v>55</v>
      </c>
      <c r="E10" s="2">
        <v>20161100053</v>
      </c>
      <c r="F10" s="1" t="s">
        <v>32</v>
      </c>
      <c r="G10" s="51">
        <v>2016.9</v>
      </c>
      <c r="H10" s="21">
        <v>76</v>
      </c>
      <c r="I10" s="22">
        <v>88</v>
      </c>
      <c r="J10" s="22">
        <v>90</v>
      </c>
      <c r="K10" s="22">
        <v>89</v>
      </c>
      <c r="L10" s="22">
        <v>94</v>
      </c>
      <c r="M10" s="22">
        <v>87</v>
      </c>
      <c r="N10" s="22">
        <v>90</v>
      </c>
      <c r="O10" s="22">
        <v>86</v>
      </c>
      <c r="P10" s="22">
        <v>84</v>
      </c>
      <c r="Q10" s="22">
        <v>85</v>
      </c>
      <c r="R10" s="22">
        <v>83</v>
      </c>
      <c r="S10" s="22">
        <v>75</v>
      </c>
      <c r="T10" s="14">
        <v>65</v>
      </c>
      <c r="U10" s="58"/>
      <c r="V10" s="4">
        <v>10</v>
      </c>
      <c r="W10" s="3"/>
      <c r="X10" s="3"/>
      <c r="Y10" s="3"/>
      <c r="Z10" s="3"/>
      <c r="AA10" s="3"/>
      <c r="AB10" s="3"/>
      <c r="AC10" s="3"/>
      <c r="AD10" s="17"/>
      <c r="AE10" s="18">
        <v>60</v>
      </c>
      <c r="AF10" s="5">
        <f t="shared" si="2"/>
        <v>84.914893617021278</v>
      </c>
      <c r="AG10" s="19">
        <f t="shared" si="0"/>
        <v>1.5</v>
      </c>
      <c r="AH10" s="3">
        <v>30</v>
      </c>
      <c r="AI10" s="17">
        <v>25</v>
      </c>
      <c r="AJ10" s="7">
        <f t="shared" si="1"/>
        <v>48.515957446808507</v>
      </c>
      <c r="AK10" s="11"/>
    </row>
    <row r="11" spans="1:37" ht="17.25" customHeight="1">
      <c r="A11" s="2" t="s">
        <v>10</v>
      </c>
      <c r="B11" s="2" t="s">
        <v>56</v>
      </c>
      <c r="C11" s="2" t="s">
        <v>54</v>
      </c>
      <c r="D11" s="2" t="s">
        <v>55</v>
      </c>
      <c r="E11" s="2">
        <v>20161100058</v>
      </c>
      <c r="F11" s="1" t="s">
        <v>34</v>
      </c>
      <c r="G11" s="51">
        <v>2016.9</v>
      </c>
      <c r="H11" s="20">
        <v>69</v>
      </c>
      <c r="I11" s="15">
        <v>83</v>
      </c>
      <c r="J11" s="15">
        <v>92</v>
      </c>
      <c r="K11" s="15">
        <v>78</v>
      </c>
      <c r="L11" s="15">
        <v>90</v>
      </c>
      <c r="M11" s="15">
        <v>85</v>
      </c>
      <c r="N11" s="15">
        <v>83</v>
      </c>
      <c r="O11" s="15">
        <v>90</v>
      </c>
      <c r="P11" s="15">
        <v>89</v>
      </c>
      <c r="Q11" s="15">
        <v>88</v>
      </c>
      <c r="R11" s="15">
        <v>87</v>
      </c>
      <c r="S11" s="15">
        <v>87</v>
      </c>
      <c r="T11" s="13">
        <v>76</v>
      </c>
      <c r="U11" s="57"/>
      <c r="V11" s="4"/>
      <c r="W11" s="3"/>
      <c r="X11" s="3"/>
      <c r="Y11" s="3"/>
      <c r="Z11" s="3"/>
      <c r="AA11" s="3"/>
      <c r="AB11" s="3"/>
      <c r="AC11" s="3"/>
      <c r="AD11" s="17"/>
      <c r="AE11" s="18">
        <v>60</v>
      </c>
      <c r="AF11" s="5">
        <f t="shared" si="2"/>
        <v>83.234042553191486</v>
      </c>
      <c r="AG11" s="19">
        <f t="shared" si="0"/>
        <v>0</v>
      </c>
      <c r="AH11" s="3">
        <v>40</v>
      </c>
      <c r="AI11" s="17">
        <v>48</v>
      </c>
      <c r="AJ11" s="7">
        <f t="shared" si="1"/>
        <v>52.493617021276592</v>
      </c>
      <c r="AK11" s="3"/>
    </row>
    <row r="12" spans="1:37" ht="17.25" customHeight="1">
      <c r="A12" s="2" t="s">
        <v>11</v>
      </c>
      <c r="B12" s="2" t="s">
        <v>53</v>
      </c>
      <c r="C12" s="2" t="s">
        <v>54</v>
      </c>
      <c r="D12" s="2" t="s">
        <v>55</v>
      </c>
      <c r="E12" s="2">
        <v>20161100061</v>
      </c>
      <c r="F12" s="1" t="s">
        <v>31</v>
      </c>
      <c r="G12" s="51">
        <v>2016.9</v>
      </c>
      <c r="H12" s="20">
        <v>82</v>
      </c>
      <c r="I12" s="15">
        <v>86</v>
      </c>
      <c r="J12" s="15">
        <v>96</v>
      </c>
      <c r="K12" s="15">
        <v>90</v>
      </c>
      <c r="L12" s="15">
        <v>90</v>
      </c>
      <c r="M12" s="15">
        <v>92</v>
      </c>
      <c r="N12" s="15">
        <v>87</v>
      </c>
      <c r="O12" s="15">
        <v>88</v>
      </c>
      <c r="P12" s="15">
        <v>90</v>
      </c>
      <c r="Q12" s="15">
        <v>85</v>
      </c>
      <c r="R12" s="15">
        <v>95</v>
      </c>
      <c r="S12" s="15">
        <v>85</v>
      </c>
      <c r="T12" s="13">
        <v>78</v>
      </c>
      <c r="U12" s="57">
        <v>5</v>
      </c>
      <c r="V12" s="4"/>
      <c r="W12" s="3"/>
      <c r="X12" s="3"/>
      <c r="Y12" s="3"/>
      <c r="Z12" s="3"/>
      <c r="AA12" s="3"/>
      <c r="AB12" s="3"/>
      <c r="AC12" s="3"/>
      <c r="AD12" s="17"/>
      <c r="AE12" s="18">
        <v>64</v>
      </c>
      <c r="AF12" s="6">
        <f>(H12*$H$3+I12*$I$3+J12*$J$3+K12*$K$3+L12*$L$3+M12*$M$3+N12*$N$3+O12*$O$3+P12*$P$3+Q12*$Q$3+R12*$R$3+S12*$S$3+T12*$T$3)/23.5+U12</f>
        <v>93.085106382978722</v>
      </c>
      <c r="AG12" s="19">
        <f t="shared" si="0"/>
        <v>0</v>
      </c>
      <c r="AH12" s="3">
        <v>60</v>
      </c>
      <c r="AI12" s="17">
        <v>38</v>
      </c>
      <c r="AJ12" s="7">
        <f t="shared" si="1"/>
        <v>58.334042553191495</v>
      </c>
      <c r="AK12" s="3"/>
    </row>
    <row r="13" spans="1:37" ht="17.25" customHeight="1">
      <c r="A13" s="2" t="s">
        <v>12</v>
      </c>
      <c r="B13" s="2" t="s">
        <v>56</v>
      </c>
      <c r="C13" s="2" t="s">
        <v>54</v>
      </c>
      <c r="D13" s="2" t="s">
        <v>55</v>
      </c>
      <c r="E13" s="2">
        <v>20161100060</v>
      </c>
      <c r="F13" s="1" t="s">
        <v>31</v>
      </c>
      <c r="G13" s="51">
        <v>2016.9</v>
      </c>
      <c r="H13" s="20">
        <v>71</v>
      </c>
      <c r="I13" s="15">
        <v>82</v>
      </c>
      <c r="J13" s="15">
        <v>74</v>
      </c>
      <c r="K13" s="15">
        <v>80</v>
      </c>
      <c r="L13" s="15">
        <v>88</v>
      </c>
      <c r="M13" s="15">
        <v>86</v>
      </c>
      <c r="N13" s="15">
        <v>86</v>
      </c>
      <c r="O13" s="15">
        <v>86</v>
      </c>
      <c r="P13" s="15">
        <v>83</v>
      </c>
      <c r="Q13" s="15">
        <v>70</v>
      </c>
      <c r="R13" s="15">
        <v>90</v>
      </c>
      <c r="S13" s="15">
        <v>88</v>
      </c>
      <c r="T13" s="13">
        <v>75</v>
      </c>
      <c r="U13" s="57"/>
      <c r="V13" s="4"/>
      <c r="W13" s="3"/>
      <c r="X13" s="3"/>
      <c r="Y13" s="3"/>
      <c r="Z13" s="3"/>
      <c r="AA13" s="3"/>
      <c r="AB13" s="3"/>
      <c r="AC13" s="3"/>
      <c r="AD13" s="17"/>
      <c r="AE13" s="18">
        <v>60</v>
      </c>
      <c r="AF13" s="5">
        <f t="shared" si="2"/>
        <v>80.829787234042556</v>
      </c>
      <c r="AG13" s="19">
        <f t="shared" si="0"/>
        <v>0</v>
      </c>
      <c r="AH13" s="3">
        <v>47</v>
      </c>
      <c r="AI13" s="17">
        <v>30</v>
      </c>
      <c r="AJ13" s="7">
        <f t="shared" si="1"/>
        <v>49.881914893617022</v>
      </c>
      <c r="AK13" s="3"/>
    </row>
    <row r="14" spans="1:37" ht="17.25" customHeight="1">
      <c r="A14" s="2" t="s">
        <v>13</v>
      </c>
      <c r="B14" s="2" t="s">
        <v>53</v>
      </c>
      <c r="C14" s="2" t="s">
        <v>54</v>
      </c>
      <c r="D14" s="2" t="s">
        <v>55</v>
      </c>
      <c r="E14" s="2">
        <v>20161100041</v>
      </c>
      <c r="F14" s="1" t="s">
        <v>31</v>
      </c>
      <c r="G14" s="51">
        <v>2016.9</v>
      </c>
      <c r="H14" s="21">
        <v>80</v>
      </c>
      <c r="I14" s="22">
        <v>83</v>
      </c>
      <c r="J14" s="22">
        <v>70</v>
      </c>
      <c r="K14" s="22">
        <v>88</v>
      </c>
      <c r="L14" s="22">
        <v>92</v>
      </c>
      <c r="M14" s="22">
        <v>84</v>
      </c>
      <c r="N14" s="22">
        <v>90</v>
      </c>
      <c r="O14" s="22">
        <v>90</v>
      </c>
      <c r="P14" s="22">
        <v>87</v>
      </c>
      <c r="Q14" s="22">
        <v>83</v>
      </c>
      <c r="R14" s="22">
        <v>90</v>
      </c>
      <c r="S14" s="22">
        <v>85</v>
      </c>
      <c r="T14" s="14">
        <v>77</v>
      </c>
      <c r="U14" s="58"/>
      <c r="V14" s="4"/>
      <c r="W14" s="3"/>
      <c r="X14" s="3"/>
      <c r="Y14" s="3"/>
      <c r="Z14" s="3"/>
      <c r="AA14" s="3"/>
      <c r="AB14" s="3"/>
      <c r="AC14" s="3"/>
      <c r="AD14" s="17"/>
      <c r="AE14" s="18">
        <v>60</v>
      </c>
      <c r="AF14" s="5">
        <f t="shared" si="2"/>
        <v>84.446808510638292</v>
      </c>
      <c r="AG14" s="19">
        <f t="shared" si="0"/>
        <v>0</v>
      </c>
      <c r="AH14" s="3">
        <v>50</v>
      </c>
      <c r="AI14" s="17">
        <v>38</v>
      </c>
      <c r="AJ14" s="7">
        <f t="shared" si="1"/>
        <v>52.978723404255319</v>
      </c>
      <c r="AK14" s="11"/>
    </row>
    <row r="15" spans="1:37" ht="17.25" customHeight="1">
      <c r="A15" s="2" t="s">
        <v>14</v>
      </c>
      <c r="B15" s="2" t="s">
        <v>53</v>
      </c>
      <c r="C15" s="2" t="s">
        <v>54</v>
      </c>
      <c r="D15" s="2" t="s">
        <v>55</v>
      </c>
      <c r="E15" s="2">
        <v>20161100066</v>
      </c>
      <c r="F15" s="1" t="s">
        <v>32</v>
      </c>
      <c r="G15" s="51">
        <v>2016.9</v>
      </c>
      <c r="H15" s="20">
        <v>85</v>
      </c>
      <c r="I15" s="15">
        <v>83</v>
      </c>
      <c r="J15" s="15">
        <v>80</v>
      </c>
      <c r="K15" s="15">
        <v>90</v>
      </c>
      <c r="L15" s="15">
        <v>91</v>
      </c>
      <c r="M15" s="15">
        <v>91</v>
      </c>
      <c r="N15" s="15">
        <v>94</v>
      </c>
      <c r="O15" s="15">
        <v>88</v>
      </c>
      <c r="P15" s="15">
        <v>86</v>
      </c>
      <c r="Q15" s="15">
        <v>75</v>
      </c>
      <c r="R15" s="15">
        <v>87</v>
      </c>
      <c r="S15" s="15">
        <v>88</v>
      </c>
      <c r="T15" s="13">
        <v>81</v>
      </c>
      <c r="U15" s="57">
        <v>3</v>
      </c>
      <c r="V15" s="4">
        <v>10</v>
      </c>
      <c r="W15" s="3"/>
      <c r="X15" s="3"/>
      <c r="Y15" s="3"/>
      <c r="Z15" s="3"/>
      <c r="AA15" s="3"/>
      <c r="AB15" s="3"/>
      <c r="AC15" s="3"/>
      <c r="AD15" s="17"/>
      <c r="AE15" s="18">
        <v>60</v>
      </c>
      <c r="AF15" s="6">
        <f>(H15*$H$3+I15*$I$3+J15*$J$3+K15*$K$3+L15*$L$3+M15*$M$3+N15*$N$3+O15*$O$3+P15*$P$3+Q15*$Q$3+R15*$R$3+S15*$S$3+T15*$T$3)/23.5+U15</f>
        <v>89.659574468085111</v>
      </c>
      <c r="AG15" s="19">
        <f t="shared" si="0"/>
        <v>1.5</v>
      </c>
      <c r="AH15" s="3">
        <v>20</v>
      </c>
      <c r="AI15" s="17"/>
      <c r="AJ15" s="7">
        <f t="shared" si="1"/>
        <v>45.163829787234043</v>
      </c>
      <c r="AK15" s="3"/>
    </row>
    <row r="16" spans="1:37" ht="17.25" customHeight="1">
      <c r="A16" s="2" t="s">
        <v>15</v>
      </c>
      <c r="B16" s="2" t="s">
        <v>53</v>
      </c>
      <c r="C16" s="2" t="s">
        <v>54</v>
      </c>
      <c r="D16" s="2" t="s">
        <v>55</v>
      </c>
      <c r="E16" s="2">
        <v>20161100054</v>
      </c>
      <c r="F16" s="1" t="s">
        <v>32</v>
      </c>
      <c r="G16" s="51">
        <v>2016.9</v>
      </c>
      <c r="H16" s="21">
        <v>78</v>
      </c>
      <c r="I16" s="22">
        <v>84</v>
      </c>
      <c r="J16" s="22">
        <v>86</v>
      </c>
      <c r="K16" s="22">
        <v>82</v>
      </c>
      <c r="L16" s="22">
        <v>91</v>
      </c>
      <c r="M16" s="22">
        <v>80</v>
      </c>
      <c r="N16" s="22">
        <v>90</v>
      </c>
      <c r="O16" s="22">
        <v>88</v>
      </c>
      <c r="P16" s="22">
        <v>89</v>
      </c>
      <c r="Q16" s="22">
        <v>78</v>
      </c>
      <c r="R16" s="22">
        <v>86</v>
      </c>
      <c r="S16" s="22">
        <v>88</v>
      </c>
      <c r="T16" s="14">
        <v>92</v>
      </c>
      <c r="U16" s="58"/>
      <c r="V16" s="4">
        <v>5</v>
      </c>
      <c r="W16" s="3"/>
      <c r="X16" s="3"/>
      <c r="Y16" s="3"/>
      <c r="Z16" s="3"/>
      <c r="AA16" s="3"/>
      <c r="AB16" s="3"/>
      <c r="AC16" s="3"/>
      <c r="AD16" s="17"/>
      <c r="AE16" s="18">
        <v>60</v>
      </c>
      <c r="AF16" s="5">
        <f t="shared" si="2"/>
        <v>84.680851063829792</v>
      </c>
      <c r="AG16" s="19">
        <f t="shared" si="0"/>
        <v>0.75</v>
      </c>
      <c r="AH16" s="3">
        <v>20</v>
      </c>
      <c r="AI16" s="17"/>
      <c r="AJ16" s="7">
        <f t="shared" si="1"/>
        <v>43.022340425531915</v>
      </c>
      <c r="AK16" s="23"/>
    </row>
    <row r="17" spans="1:37" ht="17.25" customHeight="1">
      <c r="A17" s="2" t="s">
        <v>16</v>
      </c>
      <c r="B17" s="2" t="s">
        <v>53</v>
      </c>
      <c r="C17" s="2" t="s">
        <v>54</v>
      </c>
      <c r="D17" s="2" t="s">
        <v>55</v>
      </c>
      <c r="E17" s="2">
        <v>20161100042</v>
      </c>
      <c r="F17" s="1" t="s">
        <v>31</v>
      </c>
      <c r="G17" s="51">
        <v>2016.9</v>
      </c>
      <c r="H17" s="21">
        <v>78</v>
      </c>
      <c r="I17" s="22">
        <v>85</v>
      </c>
      <c r="J17" s="22">
        <v>70</v>
      </c>
      <c r="K17" s="22">
        <v>90</v>
      </c>
      <c r="L17" s="22">
        <v>86</v>
      </c>
      <c r="M17" s="22">
        <v>91</v>
      </c>
      <c r="N17" s="22">
        <v>89</v>
      </c>
      <c r="O17" s="22">
        <v>85</v>
      </c>
      <c r="P17" s="22">
        <v>92</v>
      </c>
      <c r="Q17" s="22">
        <v>83</v>
      </c>
      <c r="R17" s="22">
        <v>94</v>
      </c>
      <c r="S17" s="22">
        <v>85</v>
      </c>
      <c r="T17" s="14">
        <v>71</v>
      </c>
      <c r="U17" s="58"/>
      <c r="V17" s="4"/>
      <c r="W17" s="3"/>
      <c r="X17" s="3"/>
      <c r="Y17" s="3"/>
      <c r="Z17" s="3"/>
      <c r="AA17" s="3"/>
      <c r="AB17" s="3"/>
      <c r="AC17" s="3"/>
      <c r="AD17" s="17"/>
      <c r="AE17" s="18">
        <v>60</v>
      </c>
      <c r="AF17" s="5">
        <f t="shared" si="2"/>
        <v>84.489361702127653</v>
      </c>
      <c r="AG17" s="19">
        <f t="shared" si="0"/>
        <v>0</v>
      </c>
      <c r="AH17" s="3">
        <v>50</v>
      </c>
      <c r="AI17" s="17"/>
      <c r="AJ17" s="7">
        <f t="shared" si="1"/>
        <v>47.295744680851065</v>
      </c>
      <c r="AK17" s="11"/>
    </row>
    <row r="18" spans="1:37" ht="17.25" customHeight="1">
      <c r="A18" s="2" t="s">
        <v>17</v>
      </c>
      <c r="B18" s="2" t="s">
        <v>56</v>
      </c>
      <c r="C18" s="2" t="s">
        <v>54</v>
      </c>
      <c r="D18" s="2" t="s">
        <v>55</v>
      </c>
      <c r="E18" s="2">
        <v>20161100044</v>
      </c>
      <c r="F18" s="1" t="s">
        <v>33</v>
      </c>
      <c r="G18" s="51">
        <v>2016.9</v>
      </c>
      <c r="H18" s="21">
        <v>70</v>
      </c>
      <c r="I18" s="22">
        <v>84</v>
      </c>
      <c r="J18" s="22">
        <v>86</v>
      </c>
      <c r="K18" s="22">
        <v>90</v>
      </c>
      <c r="L18" s="22">
        <v>88</v>
      </c>
      <c r="M18" s="22">
        <v>80</v>
      </c>
      <c r="N18" s="22">
        <v>90</v>
      </c>
      <c r="O18" s="22">
        <v>93</v>
      </c>
      <c r="P18" s="22">
        <v>94</v>
      </c>
      <c r="Q18" s="22">
        <v>85</v>
      </c>
      <c r="R18" s="22">
        <v>80</v>
      </c>
      <c r="S18" s="22">
        <v>80</v>
      </c>
      <c r="T18" s="14">
        <v>90</v>
      </c>
      <c r="U18" s="58"/>
      <c r="V18" s="4"/>
      <c r="W18" s="3"/>
      <c r="X18" s="3"/>
      <c r="Y18" s="3"/>
      <c r="Z18" s="3"/>
      <c r="AA18" s="3"/>
      <c r="AB18" s="3"/>
      <c r="AC18" s="3"/>
      <c r="AD18" s="17"/>
      <c r="AE18" s="18">
        <v>60</v>
      </c>
      <c r="AF18" s="5">
        <f t="shared" si="2"/>
        <v>84.255319148936167</v>
      </c>
      <c r="AG18" s="19">
        <f t="shared" si="0"/>
        <v>0</v>
      </c>
      <c r="AH18" s="3">
        <v>40</v>
      </c>
      <c r="AI18" s="17"/>
      <c r="AJ18" s="7">
        <f t="shared" si="1"/>
        <v>45.702127659574465</v>
      </c>
      <c r="AK18" s="11"/>
    </row>
    <row r="19" spans="1:37" ht="17.25" customHeight="1">
      <c r="A19" s="2" t="s">
        <v>18</v>
      </c>
      <c r="B19" s="2" t="s">
        <v>53</v>
      </c>
      <c r="C19" s="2" t="s">
        <v>54</v>
      </c>
      <c r="D19" s="2" t="s">
        <v>55</v>
      </c>
      <c r="E19" s="2">
        <v>20161100059</v>
      </c>
      <c r="F19" s="1" t="s">
        <v>35</v>
      </c>
      <c r="G19" s="51">
        <v>2016.9</v>
      </c>
      <c r="H19" s="20">
        <v>62</v>
      </c>
      <c r="I19" s="15">
        <v>84</v>
      </c>
      <c r="J19" s="15">
        <v>78</v>
      </c>
      <c r="K19" s="15">
        <v>82</v>
      </c>
      <c r="L19" s="15">
        <v>92</v>
      </c>
      <c r="M19" s="15">
        <v>80</v>
      </c>
      <c r="N19" s="15">
        <v>91</v>
      </c>
      <c r="O19" s="15">
        <v>94</v>
      </c>
      <c r="P19" s="15">
        <v>90</v>
      </c>
      <c r="Q19" s="15">
        <v>84</v>
      </c>
      <c r="R19" s="15">
        <v>84</v>
      </c>
      <c r="S19" s="15">
        <v>95</v>
      </c>
      <c r="T19" s="13">
        <v>95</v>
      </c>
      <c r="U19" s="57"/>
      <c r="V19" s="4"/>
      <c r="W19" s="3"/>
      <c r="X19" s="3"/>
      <c r="Y19" s="3"/>
      <c r="Z19" s="3"/>
      <c r="AA19" s="3"/>
      <c r="AB19" s="3"/>
      <c r="AC19" s="3"/>
      <c r="AD19" s="17"/>
      <c r="AE19" s="18">
        <v>60</v>
      </c>
      <c r="AF19" s="5">
        <f t="shared" si="2"/>
        <v>82.574468085106389</v>
      </c>
      <c r="AG19" s="19">
        <f t="shared" si="0"/>
        <v>0</v>
      </c>
      <c r="AH19" s="3">
        <v>38</v>
      </c>
      <c r="AI19" s="17"/>
      <c r="AJ19" s="7">
        <f t="shared" si="1"/>
        <v>44.729787234042561</v>
      </c>
      <c r="AK19" s="3"/>
    </row>
    <row r="20" spans="1:37" ht="17.25" customHeight="1">
      <c r="A20" s="2" t="s">
        <v>19</v>
      </c>
      <c r="B20" s="2" t="s">
        <v>53</v>
      </c>
      <c r="C20" s="2" t="s">
        <v>54</v>
      </c>
      <c r="D20" s="2" t="s">
        <v>55</v>
      </c>
      <c r="E20" s="2">
        <v>20161100048</v>
      </c>
      <c r="F20" s="1" t="s">
        <v>33</v>
      </c>
      <c r="G20" s="51">
        <v>2016.9</v>
      </c>
      <c r="H20" s="21">
        <v>67</v>
      </c>
      <c r="I20" s="22">
        <v>83</v>
      </c>
      <c r="J20" s="22">
        <v>76</v>
      </c>
      <c r="K20" s="22">
        <v>80</v>
      </c>
      <c r="L20" s="22">
        <v>92</v>
      </c>
      <c r="M20" s="22">
        <v>85</v>
      </c>
      <c r="N20" s="22">
        <v>91</v>
      </c>
      <c r="O20" s="22">
        <v>94</v>
      </c>
      <c r="P20" s="22">
        <v>95</v>
      </c>
      <c r="Q20" s="22">
        <v>85</v>
      </c>
      <c r="R20" s="22">
        <v>89</v>
      </c>
      <c r="S20" s="22">
        <v>90</v>
      </c>
      <c r="T20" s="14">
        <v>66</v>
      </c>
      <c r="U20" s="58"/>
      <c r="V20" s="4"/>
      <c r="W20" s="3"/>
      <c r="X20" s="3"/>
      <c r="Y20" s="3"/>
      <c r="Z20" s="3"/>
      <c r="AA20" s="3"/>
      <c r="AB20" s="3"/>
      <c r="AC20" s="3"/>
      <c r="AD20" s="17"/>
      <c r="AE20" s="18">
        <v>60</v>
      </c>
      <c r="AF20" s="5">
        <f t="shared" si="2"/>
        <v>83.276595744680847</v>
      </c>
      <c r="AG20" s="19">
        <f t="shared" si="0"/>
        <v>0</v>
      </c>
      <c r="AH20" s="3">
        <v>35</v>
      </c>
      <c r="AI20" s="17"/>
      <c r="AJ20" s="7">
        <f t="shared" si="1"/>
        <v>44.560638297872337</v>
      </c>
      <c r="AK20" s="10"/>
    </row>
    <row r="21" spans="1:37" ht="17.25" customHeight="1">
      <c r="A21" s="2" t="s">
        <v>20</v>
      </c>
      <c r="B21" s="2" t="s">
        <v>53</v>
      </c>
      <c r="C21" s="2" t="s">
        <v>54</v>
      </c>
      <c r="D21" s="2" t="s">
        <v>55</v>
      </c>
      <c r="E21" s="2">
        <v>20161100062</v>
      </c>
      <c r="F21" s="1" t="s">
        <v>31</v>
      </c>
      <c r="G21" s="51">
        <v>2016.9</v>
      </c>
      <c r="H21" s="20">
        <v>61</v>
      </c>
      <c r="I21" s="15">
        <v>80</v>
      </c>
      <c r="J21" s="15">
        <v>89</v>
      </c>
      <c r="K21" s="15">
        <v>82</v>
      </c>
      <c r="L21" s="15">
        <v>85</v>
      </c>
      <c r="M21" s="15">
        <v>84</v>
      </c>
      <c r="N21" s="15">
        <v>88</v>
      </c>
      <c r="O21" s="15">
        <v>85</v>
      </c>
      <c r="P21" s="15">
        <v>82</v>
      </c>
      <c r="Q21" s="15">
        <v>88</v>
      </c>
      <c r="R21" s="15">
        <v>70</v>
      </c>
      <c r="S21" s="15">
        <v>88</v>
      </c>
      <c r="T21" s="13">
        <v>70</v>
      </c>
      <c r="U21" s="57"/>
      <c r="V21" s="4"/>
      <c r="W21" s="3"/>
      <c r="X21" s="3"/>
      <c r="Y21" s="3"/>
      <c r="Z21" s="3"/>
      <c r="AA21" s="3"/>
      <c r="AB21" s="3"/>
      <c r="AC21" s="3"/>
      <c r="AD21" s="17"/>
      <c r="AE21" s="18">
        <v>60</v>
      </c>
      <c r="AF21" s="5">
        <f t="shared" si="2"/>
        <v>79.787234042553195</v>
      </c>
      <c r="AG21" s="19">
        <f t="shared" si="0"/>
        <v>0</v>
      </c>
      <c r="AH21" s="3">
        <v>20</v>
      </c>
      <c r="AI21" s="17"/>
      <c r="AJ21" s="7">
        <f t="shared" si="1"/>
        <v>40.914893617021278</v>
      </c>
      <c r="AK21" s="3"/>
    </row>
    <row r="22" spans="1:37" ht="17.25" customHeight="1">
      <c r="A22" s="2" t="s">
        <v>21</v>
      </c>
      <c r="B22" s="2" t="s">
        <v>53</v>
      </c>
      <c r="C22" s="2" t="s">
        <v>54</v>
      </c>
      <c r="D22" s="2" t="s">
        <v>55</v>
      </c>
      <c r="E22" s="2">
        <v>20161100063</v>
      </c>
      <c r="F22" s="1" t="s">
        <v>33</v>
      </c>
      <c r="G22" s="51">
        <v>2016.9</v>
      </c>
      <c r="H22" s="20">
        <v>78</v>
      </c>
      <c r="I22" s="15">
        <v>84</v>
      </c>
      <c r="J22" s="15">
        <v>95</v>
      </c>
      <c r="K22" s="15">
        <v>82</v>
      </c>
      <c r="L22" s="15">
        <v>93</v>
      </c>
      <c r="M22" s="15">
        <v>90</v>
      </c>
      <c r="N22" s="15">
        <v>85</v>
      </c>
      <c r="O22" s="15">
        <v>88</v>
      </c>
      <c r="P22" s="15">
        <v>84</v>
      </c>
      <c r="Q22" s="15">
        <v>72</v>
      </c>
      <c r="R22" s="15">
        <v>89</v>
      </c>
      <c r="S22" s="15">
        <v>90</v>
      </c>
      <c r="T22" s="13">
        <v>90</v>
      </c>
      <c r="U22" s="57"/>
      <c r="V22" s="4">
        <v>10</v>
      </c>
      <c r="W22" s="3"/>
      <c r="X22" s="3"/>
      <c r="Y22" s="3"/>
      <c r="Z22" s="3"/>
      <c r="AA22" s="3"/>
      <c r="AB22" s="3"/>
      <c r="AC22" s="3"/>
      <c r="AD22" s="17"/>
      <c r="AE22" s="18">
        <v>60</v>
      </c>
      <c r="AF22" s="5">
        <f t="shared" si="2"/>
        <v>85.531914893617028</v>
      </c>
      <c r="AG22" s="19">
        <f t="shared" si="0"/>
        <v>1.5</v>
      </c>
      <c r="AH22" s="3">
        <v>60</v>
      </c>
      <c r="AI22" s="17">
        <v>37</v>
      </c>
      <c r="AJ22" s="7">
        <f t="shared" si="1"/>
        <v>55.062765957446807</v>
      </c>
      <c r="AK22" s="3"/>
    </row>
    <row r="23" spans="1:37" ht="17.25" customHeight="1">
      <c r="A23" s="2" t="s">
        <v>22</v>
      </c>
      <c r="B23" s="2" t="s">
        <v>53</v>
      </c>
      <c r="C23" s="2" t="s">
        <v>54</v>
      </c>
      <c r="D23" s="24" t="s">
        <v>55</v>
      </c>
      <c r="E23" s="2">
        <v>20161100045</v>
      </c>
      <c r="F23" s="1" t="s">
        <v>34</v>
      </c>
      <c r="G23" s="51">
        <v>2016.9</v>
      </c>
      <c r="H23" s="21">
        <v>76</v>
      </c>
      <c r="I23" s="22">
        <v>85</v>
      </c>
      <c r="J23" s="22">
        <v>78</v>
      </c>
      <c r="K23" s="22">
        <v>88</v>
      </c>
      <c r="L23" s="22">
        <v>91</v>
      </c>
      <c r="M23" s="22">
        <v>83</v>
      </c>
      <c r="N23" s="22">
        <v>84</v>
      </c>
      <c r="O23" s="22">
        <v>86</v>
      </c>
      <c r="P23" s="22">
        <v>90</v>
      </c>
      <c r="Q23" s="22">
        <v>80</v>
      </c>
      <c r="R23" s="22">
        <v>90</v>
      </c>
      <c r="S23" s="22">
        <v>84</v>
      </c>
      <c r="T23" s="14">
        <v>78</v>
      </c>
      <c r="U23" s="58"/>
      <c r="V23" s="4"/>
      <c r="W23" s="3"/>
      <c r="X23" s="3"/>
      <c r="Y23" s="3"/>
      <c r="Z23" s="3"/>
      <c r="AA23" s="3"/>
      <c r="AB23" s="3"/>
      <c r="AC23" s="3"/>
      <c r="AD23" s="17"/>
      <c r="AE23" s="18">
        <v>60</v>
      </c>
      <c r="AF23" s="5">
        <f t="shared" si="2"/>
        <v>83.702127659574472</v>
      </c>
      <c r="AG23" s="19">
        <f t="shared" si="0"/>
        <v>0</v>
      </c>
      <c r="AH23" s="3"/>
      <c r="AI23" s="17"/>
      <c r="AJ23" s="7">
        <f t="shared" si="1"/>
        <v>39.480851063829789</v>
      </c>
      <c r="AK23" s="11"/>
    </row>
    <row r="24" spans="1:37" ht="17.25" customHeight="1">
      <c r="A24" s="2" t="s">
        <v>23</v>
      </c>
      <c r="B24" s="2" t="s">
        <v>53</v>
      </c>
      <c r="C24" s="2" t="s">
        <v>54</v>
      </c>
      <c r="D24" s="2" t="s">
        <v>55</v>
      </c>
      <c r="E24" s="2">
        <v>20161100046</v>
      </c>
      <c r="F24" s="1" t="s">
        <v>31</v>
      </c>
      <c r="G24" s="51">
        <v>2016.9</v>
      </c>
      <c r="H24" s="21">
        <v>80</v>
      </c>
      <c r="I24" s="22">
        <v>84</v>
      </c>
      <c r="J24" s="22">
        <v>85</v>
      </c>
      <c r="K24" s="22">
        <v>87</v>
      </c>
      <c r="L24" s="22">
        <v>89</v>
      </c>
      <c r="M24" s="22">
        <v>80</v>
      </c>
      <c r="N24" s="22">
        <v>77</v>
      </c>
      <c r="O24" s="22">
        <v>85</v>
      </c>
      <c r="P24" s="22">
        <v>90</v>
      </c>
      <c r="Q24" s="22">
        <v>80</v>
      </c>
      <c r="R24" s="22">
        <v>87</v>
      </c>
      <c r="S24" s="22">
        <v>92</v>
      </c>
      <c r="T24" s="14">
        <v>68</v>
      </c>
      <c r="U24" s="58"/>
      <c r="V24" s="4"/>
      <c r="W24" s="3"/>
      <c r="X24" s="3"/>
      <c r="Y24" s="3"/>
      <c r="Z24" s="3"/>
      <c r="AA24" s="3"/>
      <c r="AB24" s="3"/>
      <c r="AC24" s="3"/>
      <c r="AD24" s="17"/>
      <c r="AE24" s="18">
        <v>60</v>
      </c>
      <c r="AF24" s="5">
        <f t="shared" si="2"/>
        <v>83.702127659574472</v>
      </c>
      <c r="AG24" s="19">
        <f t="shared" si="0"/>
        <v>0</v>
      </c>
      <c r="AH24" s="3"/>
      <c r="AI24" s="17"/>
      <c r="AJ24" s="7">
        <f t="shared" si="1"/>
        <v>39.480851063829789</v>
      </c>
      <c r="AK24" s="10"/>
    </row>
    <row r="25" spans="1:37" ht="17.25" customHeight="1">
      <c r="A25" s="2" t="s">
        <v>24</v>
      </c>
      <c r="B25" s="2" t="s">
        <v>56</v>
      </c>
      <c r="C25" s="2" t="s">
        <v>54</v>
      </c>
      <c r="D25" s="2" t="s">
        <v>55</v>
      </c>
      <c r="E25" s="2">
        <v>20161100047</v>
      </c>
      <c r="F25" s="1" t="s">
        <v>33</v>
      </c>
      <c r="G25" s="51">
        <v>2016.9</v>
      </c>
      <c r="H25" s="21">
        <v>81</v>
      </c>
      <c r="I25" s="22">
        <v>84</v>
      </c>
      <c r="J25" s="22">
        <v>84</v>
      </c>
      <c r="K25" s="22">
        <v>91</v>
      </c>
      <c r="L25" s="22">
        <v>83</v>
      </c>
      <c r="M25" s="22">
        <v>80</v>
      </c>
      <c r="N25" s="22">
        <v>94</v>
      </c>
      <c r="O25" s="22">
        <v>88</v>
      </c>
      <c r="P25" s="22">
        <v>93</v>
      </c>
      <c r="Q25" s="22">
        <v>92</v>
      </c>
      <c r="R25" s="22">
        <v>81</v>
      </c>
      <c r="S25" s="22">
        <v>78</v>
      </c>
      <c r="T25" s="14">
        <v>92</v>
      </c>
      <c r="U25" s="58">
        <v>2</v>
      </c>
      <c r="V25" s="4"/>
      <c r="W25" s="3"/>
      <c r="X25" s="3"/>
      <c r="Y25" s="3"/>
      <c r="Z25" s="3"/>
      <c r="AA25" s="3"/>
      <c r="AB25" s="3"/>
      <c r="AC25" s="3"/>
      <c r="AD25" s="17"/>
      <c r="AE25" s="18">
        <v>60</v>
      </c>
      <c r="AF25" s="6">
        <f>(H25*$H$3+I25*$I$3+J25*$J$3+K25*$K$3+L25*$L$3+M25*$M$3+N25*$N$3+O25*$O$3+P25*$P$3+Q25*$Q$3+R25*$R$3+S25*$S$3+T25*$T$3)/23.5+U25</f>
        <v>87.744680851063833</v>
      </c>
      <c r="AG25" s="19">
        <f t="shared" si="0"/>
        <v>0</v>
      </c>
      <c r="AH25" s="3"/>
      <c r="AI25" s="17"/>
      <c r="AJ25" s="7">
        <f t="shared" si="1"/>
        <v>41.097872340425532</v>
      </c>
      <c r="AK25" s="10"/>
    </row>
    <row r="26" spans="1:37" ht="17.25" customHeight="1">
      <c r="A26" s="2" t="s">
        <v>25</v>
      </c>
      <c r="B26" s="2" t="s">
        <v>56</v>
      </c>
      <c r="C26" s="2" t="s">
        <v>54</v>
      </c>
      <c r="D26" s="2" t="s">
        <v>58</v>
      </c>
      <c r="E26" s="2">
        <v>20161100011</v>
      </c>
      <c r="F26" s="1" t="s">
        <v>31</v>
      </c>
      <c r="G26" s="51">
        <v>2016.9</v>
      </c>
      <c r="H26" s="21">
        <v>65</v>
      </c>
      <c r="I26" s="22">
        <v>84</v>
      </c>
      <c r="J26" s="22">
        <v>60</v>
      </c>
      <c r="K26" s="22">
        <v>85</v>
      </c>
      <c r="L26" s="22">
        <v>85</v>
      </c>
      <c r="M26" s="22">
        <v>80</v>
      </c>
      <c r="N26" s="22">
        <v>85</v>
      </c>
      <c r="O26" s="22">
        <v>88</v>
      </c>
      <c r="P26" s="22">
        <v>85</v>
      </c>
      <c r="Q26" s="22">
        <v>80</v>
      </c>
      <c r="R26" s="22">
        <v>88</v>
      </c>
      <c r="S26" s="22">
        <v>90</v>
      </c>
      <c r="T26" s="14">
        <v>85</v>
      </c>
      <c r="U26" s="58"/>
      <c r="V26" s="4"/>
      <c r="W26" s="3"/>
      <c r="X26" s="3"/>
      <c r="Y26" s="3"/>
      <c r="Z26" s="3"/>
      <c r="AA26" s="3"/>
      <c r="AB26" s="3"/>
      <c r="AC26" s="3"/>
      <c r="AD26" s="17"/>
      <c r="AE26" s="18">
        <v>60</v>
      </c>
      <c r="AF26" s="5">
        <f>(H26*$H$3+I26*$I$3+J26*$J$3+K26*$K$3+L26*$L$3+M26*$M$3+N26*$N$3+O26*$O$3+P26*$P$3+Q26*$Q$3+R26*$R$3+S26*$S$3+T26*$T$3)/23.5</f>
        <v>79.340425531914889</v>
      </c>
      <c r="AG26" s="19">
        <f t="shared" si="0"/>
        <v>0</v>
      </c>
      <c r="AH26" s="3"/>
      <c r="AI26" s="17"/>
      <c r="AJ26" s="7">
        <f t="shared" si="1"/>
        <v>37.736170212765956</v>
      </c>
      <c r="AK26" s="23"/>
    </row>
    <row r="27" spans="1:37" ht="17.25" customHeight="1">
      <c r="A27" s="2" t="s">
        <v>26</v>
      </c>
      <c r="B27" s="2" t="s">
        <v>56</v>
      </c>
      <c r="C27" s="2" t="s">
        <v>54</v>
      </c>
      <c r="D27" s="2" t="s">
        <v>55</v>
      </c>
      <c r="E27" s="2">
        <v>20161100043</v>
      </c>
      <c r="F27" s="1" t="s">
        <v>33</v>
      </c>
      <c r="G27" s="51">
        <v>2016.9</v>
      </c>
      <c r="H27" s="21">
        <v>82</v>
      </c>
      <c r="I27" s="22">
        <v>81</v>
      </c>
      <c r="J27" s="22">
        <v>70</v>
      </c>
      <c r="K27" s="22">
        <v>85</v>
      </c>
      <c r="L27" s="22">
        <v>90</v>
      </c>
      <c r="M27" s="22">
        <v>83</v>
      </c>
      <c r="N27" s="22">
        <v>89</v>
      </c>
      <c r="O27" s="22">
        <v>87</v>
      </c>
      <c r="P27" s="22">
        <v>86</v>
      </c>
      <c r="Q27" s="22">
        <v>83</v>
      </c>
      <c r="R27" s="22">
        <v>83</v>
      </c>
      <c r="S27" s="22">
        <v>81</v>
      </c>
      <c r="T27" s="14">
        <v>75</v>
      </c>
      <c r="U27" s="58"/>
      <c r="V27" s="4"/>
      <c r="W27" s="3"/>
      <c r="X27" s="3"/>
      <c r="Y27" s="3"/>
      <c r="Z27" s="3"/>
      <c r="AA27" s="3"/>
      <c r="AB27" s="3"/>
      <c r="AC27" s="3"/>
      <c r="AD27" s="17"/>
      <c r="AE27" s="18">
        <v>60</v>
      </c>
      <c r="AF27" s="5">
        <f t="shared" si="2"/>
        <v>83.170212765957444</v>
      </c>
      <c r="AG27" s="19">
        <f t="shared" si="0"/>
        <v>0</v>
      </c>
      <c r="AH27" s="3"/>
      <c r="AI27" s="17"/>
      <c r="AJ27" s="7">
        <f t="shared" si="1"/>
        <v>39.268085106382976</v>
      </c>
      <c r="AK27" s="11"/>
    </row>
    <row r="28" spans="1:37" ht="17.25" customHeight="1">
      <c r="A28" s="2" t="s">
        <v>27</v>
      </c>
      <c r="B28" s="2" t="s">
        <v>53</v>
      </c>
      <c r="C28" s="2" t="s">
        <v>54</v>
      </c>
      <c r="D28" s="2" t="s">
        <v>55</v>
      </c>
      <c r="E28" s="2">
        <v>20161100064</v>
      </c>
      <c r="F28" s="1" t="s">
        <v>31</v>
      </c>
      <c r="G28" s="51">
        <v>2016.9</v>
      </c>
      <c r="H28" s="20">
        <v>70</v>
      </c>
      <c r="I28" s="15">
        <v>85</v>
      </c>
      <c r="J28" s="15">
        <v>78</v>
      </c>
      <c r="K28" s="15">
        <v>88</v>
      </c>
      <c r="L28" s="15">
        <v>86</v>
      </c>
      <c r="M28" s="15">
        <v>84</v>
      </c>
      <c r="N28" s="15">
        <v>92</v>
      </c>
      <c r="O28" s="15">
        <v>90</v>
      </c>
      <c r="P28" s="15">
        <v>85</v>
      </c>
      <c r="Q28" s="15">
        <v>90</v>
      </c>
      <c r="R28" s="15">
        <v>88</v>
      </c>
      <c r="S28" s="15">
        <v>72</v>
      </c>
      <c r="T28" s="13">
        <v>92</v>
      </c>
      <c r="U28" s="57"/>
      <c r="V28" s="4"/>
      <c r="W28" s="3"/>
      <c r="X28" s="3"/>
      <c r="Y28" s="3"/>
      <c r="Z28" s="3"/>
      <c r="AA28" s="3"/>
      <c r="AB28" s="3"/>
      <c r="AC28" s="3"/>
      <c r="AD28" s="17"/>
      <c r="AE28" s="18">
        <v>60</v>
      </c>
      <c r="AF28" s="5">
        <f t="shared" si="2"/>
        <v>83.063829787234042</v>
      </c>
      <c r="AG28" s="19">
        <f t="shared" si="0"/>
        <v>0</v>
      </c>
      <c r="AH28" s="3"/>
      <c r="AI28" s="17"/>
      <c r="AJ28" s="7">
        <f t="shared" si="1"/>
        <v>39.225531914893615</v>
      </c>
      <c r="AK28" s="3"/>
    </row>
    <row r="29" spans="1:37" ht="17.25" customHeight="1">
      <c r="A29" s="2" t="s">
        <v>28</v>
      </c>
      <c r="B29" s="2" t="s">
        <v>53</v>
      </c>
      <c r="C29" s="2" t="s">
        <v>54</v>
      </c>
      <c r="D29" s="2" t="s">
        <v>55</v>
      </c>
      <c r="E29" s="2">
        <v>20161100049</v>
      </c>
      <c r="F29" s="1" t="s">
        <v>34</v>
      </c>
      <c r="G29" s="51">
        <v>2016.9</v>
      </c>
      <c r="H29" s="21">
        <v>75</v>
      </c>
      <c r="I29" s="22">
        <v>81</v>
      </c>
      <c r="J29" s="22">
        <v>86</v>
      </c>
      <c r="K29" s="22">
        <v>70</v>
      </c>
      <c r="L29" s="22">
        <v>86</v>
      </c>
      <c r="M29" s="22">
        <v>83</v>
      </c>
      <c r="N29" s="22">
        <v>84</v>
      </c>
      <c r="O29" s="22">
        <v>85</v>
      </c>
      <c r="P29" s="22">
        <v>88</v>
      </c>
      <c r="Q29" s="22">
        <v>75</v>
      </c>
      <c r="R29" s="22">
        <v>91</v>
      </c>
      <c r="S29" s="22">
        <v>80</v>
      </c>
      <c r="T29" s="14">
        <v>76</v>
      </c>
      <c r="U29" s="58"/>
      <c r="V29" s="4"/>
      <c r="W29" s="3"/>
      <c r="X29" s="3"/>
      <c r="Y29" s="3"/>
      <c r="Z29" s="3"/>
      <c r="AA29" s="3"/>
      <c r="AB29" s="3"/>
      <c r="AC29" s="3"/>
      <c r="AD29" s="17"/>
      <c r="AE29" s="18">
        <v>60</v>
      </c>
      <c r="AF29" s="5">
        <f t="shared" si="2"/>
        <v>81.276595744680847</v>
      </c>
      <c r="AG29" s="19">
        <f t="shared" si="0"/>
        <v>0</v>
      </c>
      <c r="AH29" s="3"/>
      <c r="AI29" s="17"/>
      <c r="AJ29" s="7">
        <f t="shared" si="1"/>
        <v>38.51063829787234</v>
      </c>
      <c r="AK29" s="11"/>
    </row>
    <row r="30" spans="1:37" ht="17.25" customHeight="1">
      <c r="A30" s="2" t="s">
        <v>29</v>
      </c>
      <c r="B30" s="2" t="s">
        <v>56</v>
      </c>
      <c r="C30" s="2" t="s">
        <v>54</v>
      </c>
      <c r="D30" s="2" t="s">
        <v>55</v>
      </c>
      <c r="E30" s="2">
        <v>20161100040</v>
      </c>
      <c r="F30" s="1" t="s">
        <v>34</v>
      </c>
      <c r="G30" s="51">
        <v>2016.9</v>
      </c>
      <c r="H30" s="21">
        <v>60</v>
      </c>
      <c r="I30" s="22">
        <v>90</v>
      </c>
      <c r="J30" s="22">
        <v>85</v>
      </c>
      <c r="K30" s="22">
        <v>84</v>
      </c>
      <c r="L30" s="22">
        <v>90</v>
      </c>
      <c r="M30" s="22">
        <v>80</v>
      </c>
      <c r="N30" s="22">
        <v>88</v>
      </c>
      <c r="O30" s="22">
        <v>87</v>
      </c>
      <c r="P30" s="22">
        <v>86</v>
      </c>
      <c r="Q30" s="22">
        <v>80</v>
      </c>
      <c r="R30" s="22">
        <v>84</v>
      </c>
      <c r="S30" s="22">
        <v>87</v>
      </c>
      <c r="T30" s="14">
        <v>72</v>
      </c>
      <c r="U30" s="58"/>
      <c r="V30" s="4"/>
      <c r="W30" s="3"/>
      <c r="X30" s="3"/>
      <c r="Y30" s="3"/>
      <c r="Z30" s="3"/>
      <c r="AA30" s="3"/>
      <c r="AB30" s="3"/>
      <c r="AC30" s="3"/>
      <c r="AD30" s="17"/>
      <c r="AE30" s="18">
        <v>60</v>
      </c>
      <c r="AF30" s="5">
        <f t="shared" si="2"/>
        <v>81.148936170212764</v>
      </c>
      <c r="AG30" s="19">
        <f t="shared" si="0"/>
        <v>0</v>
      </c>
      <c r="AH30" s="3"/>
      <c r="AI30" s="17"/>
      <c r="AJ30" s="7">
        <f t="shared" si="1"/>
        <v>38.459574468085108</v>
      </c>
      <c r="AK30" s="10"/>
    </row>
    <row r="31" spans="1:37" ht="17.25" customHeight="1">
      <c r="A31" s="2" t="s">
        <v>30</v>
      </c>
      <c r="B31" s="2" t="s">
        <v>56</v>
      </c>
      <c r="C31" s="2" t="s">
        <v>54</v>
      </c>
      <c r="D31" s="25" t="s">
        <v>55</v>
      </c>
      <c r="E31" s="2">
        <v>20161100051</v>
      </c>
      <c r="F31" s="1" t="s">
        <v>33</v>
      </c>
      <c r="G31" s="51">
        <v>2016.9</v>
      </c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4"/>
      <c r="U31" s="58"/>
      <c r="V31" s="4"/>
      <c r="W31" s="3"/>
      <c r="X31" s="3"/>
      <c r="Y31" s="3"/>
      <c r="Z31" s="3"/>
      <c r="AA31" s="3"/>
      <c r="AB31" s="3"/>
      <c r="AC31" s="3"/>
      <c r="AD31" s="17"/>
      <c r="AE31" s="18"/>
      <c r="AF31" s="5"/>
      <c r="AG31" s="19"/>
      <c r="AH31" s="3"/>
      <c r="AI31" s="26"/>
      <c r="AJ31" s="7"/>
      <c r="AK31" s="23" t="s">
        <v>59</v>
      </c>
    </row>
    <row r="33" spans="7:7">
      <c r="G33" s="8" t="s">
        <v>60</v>
      </c>
    </row>
  </sheetData>
  <mergeCells count="6">
    <mergeCell ref="AJ1:AK2"/>
    <mergeCell ref="A1:G1"/>
    <mergeCell ref="H1:U2"/>
    <mergeCell ref="V1:AD2"/>
    <mergeCell ref="AE1:AI2"/>
    <mergeCell ref="E2:G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计算过程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张仕吉</dc:creator>
  <cp:lastModifiedBy>wxc</cp:lastModifiedBy>
  <cp:lastPrinted>2018-09-04T03:26:05Z</cp:lastPrinted>
  <dcterms:created xsi:type="dcterms:W3CDTF">2018-07-17T10:19:05Z</dcterms:created>
  <dcterms:modified xsi:type="dcterms:W3CDTF">2018-09-18T06:49:02Z</dcterms:modified>
</cp:coreProperties>
</file>